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IF and live cell experiments/Airyscan/PDAC CKPC mouse model cells/stable cell lines/shape and arp23/"/>
    </mc:Choice>
  </mc:AlternateContent>
  <bookViews>
    <workbookView xWindow="1920" yWindow="440" windowWidth="28800" windowHeight="16280" tabRatio="500" activeTab="2"/>
  </bookViews>
  <sheets>
    <sheet name="Sheet1" sheetId="1" r:id="rId1"/>
    <sheet name="Sheet2" sheetId="2" r:id="rId2"/>
    <sheet name="Sheet3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97" i="3" l="1"/>
  <c r="H119" i="3"/>
  <c r="Q89" i="3"/>
  <c r="Q85" i="3"/>
  <c r="Q80" i="3"/>
  <c r="Q75" i="3"/>
  <c r="Q71" i="3"/>
  <c r="Q64" i="3"/>
  <c r="Q54" i="3"/>
  <c r="Q48" i="3"/>
  <c r="Q43" i="3"/>
  <c r="Q40" i="3"/>
  <c r="Q35" i="3"/>
  <c r="Q32" i="3"/>
  <c r="Q26" i="3"/>
  <c r="Q22" i="3"/>
  <c r="Q18" i="3"/>
  <c r="O92" i="3"/>
  <c r="O87" i="3"/>
  <c r="O83" i="3"/>
  <c r="O78" i="3"/>
  <c r="O67" i="3"/>
  <c r="O60" i="3"/>
  <c r="O52" i="3"/>
  <c r="O45" i="3"/>
  <c r="O37" i="3"/>
  <c r="O28" i="3"/>
  <c r="O24" i="3"/>
  <c r="O20" i="3"/>
  <c r="Q15" i="3"/>
  <c r="Q12" i="3"/>
  <c r="H113" i="3"/>
  <c r="H107" i="3"/>
  <c r="H100" i="3"/>
  <c r="H92" i="3"/>
  <c r="H83" i="3"/>
  <c r="H79" i="3"/>
  <c r="H74" i="3"/>
  <c r="H68" i="3"/>
  <c r="H62" i="3"/>
  <c r="H56" i="3"/>
  <c r="F60" i="3"/>
  <c r="F59" i="3"/>
  <c r="H53" i="3"/>
  <c r="H45" i="3"/>
  <c r="H34" i="3"/>
  <c r="H30" i="3"/>
  <c r="H23" i="3"/>
  <c r="H19" i="3"/>
  <c r="H12" i="3"/>
  <c r="F110" i="3"/>
  <c r="F104" i="3"/>
  <c r="F97" i="3"/>
  <c r="F86" i="3"/>
  <c r="F81" i="3"/>
  <c r="F76" i="3"/>
  <c r="F71" i="3"/>
  <c r="F64" i="3"/>
  <c r="F50" i="3"/>
  <c r="F42" i="3"/>
  <c r="F27" i="3"/>
  <c r="F16" i="3"/>
  <c r="I121" i="2"/>
  <c r="Q105" i="2"/>
  <c r="Q98" i="2"/>
  <c r="Q95" i="2"/>
  <c r="Q90" i="2"/>
  <c r="Q88" i="2"/>
  <c r="Q84" i="2"/>
  <c r="Q79" i="2"/>
  <c r="Q75" i="2"/>
  <c r="Q69" i="2"/>
  <c r="Q65" i="2"/>
  <c r="Q60" i="2"/>
  <c r="Q55" i="2"/>
  <c r="Q49" i="2"/>
  <c r="Q47" i="2"/>
  <c r="Q42" i="2"/>
  <c r="Q35" i="2"/>
  <c r="Q26" i="2"/>
  <c r="Q21" i="2"/>
  <c r="Q17" i="2"/>
  <c r="Q15" i="2"/>
  <c r="Q14" i="2"/>
  <c r="Q10" i="2"/>
  <c r="I115" i="2"/>
  <c r="I111" i="2"/>
  <c r="I107" i="2"/>
  <c r="I101" i="2"/>
  <c r="I92" i="2"/>
  <c r="I87" i="2"/>
  <c r="I83" i="2"/>
  <c r="I77" i="2"/>
  <c r="I75" i="2"/>
  <c r="I71" i="2"/>
  <c r="I69" i="2"/>
  <c r="I67" i="2"/>
  <c r="I61" i="2"/>
  <c r="I53" i="2"/>
  <c r="I47" i="2"/>
  <c r="I42" i="2"/>
  <c r="I35" i="2"/>
  <c r="I33" i="2"/>
  <c r="I28" i="2"/>
  <c r="I19" i="2"/>
  <c r="I14" i="2"/>
  <c r="I10" i="2"/>
  <c r="O100" i="2"/>
  <c r="O93" i="2"/>
  <c r="O86" i="2"/>
  <c r="O81" i="2"/>
  <c r="O77" i="2"/>
  <c r="O71" i="2"/>
  <c r="O67" i="2"/>
  <c r="O62" i="2"/>
  <c r="O58" i="2"/>
  <c r="O52" i="2"/>
  <c r="O45" i="2"/>
  <c r="O39" i="2"/>
  <c r="O33" i="2"/>
  <c r="O23" i="2"/>
  <c r="G113" i="2"/>
  <c r="G109" i="2"/>
  <c r="G104" i="2"/>
  <c r="G98" i="2"/>
  <c r="G90" i="2"/>
  <c r="G85" i="2"/>
  <c r="G81" i="2"/>
  <c r="G73" i="2"/>
  <c r="G64" i="2"/>
  <c r="G57" i="2"/>
  <c r="G50" i="2"/>
  <c r="G45" i="2"/>
  <c r="G31" i="2"/>
  <c r="G22" i="2"/>
  <c r="G16" i="2"/>
  <c r="G12" i="2"/>
  <c r="N92" i="1"/>
  <c r="N84" i="1"/>
  <c r="L86" i="1"/>
  <c r="N79" i="1"/>
  <c r="L69" i="1"/>
  <c r="L81" i="1"/>
  <c r="N76" i="1"/>
  <c r="N71" i="1"/>
  <c r="N66" i="1"/>
  <c r="N57" i="1"/>
  <c r="N51" i="1"/>
  <c r="N48" i="1"/>
  <c r="N43" i="1"/>
  <c r="N38" i="1"/>
  <c r="N34" i="1"/>
  <c r="N31" i="1"/>
  <c r="N28" i="1"/>
  <c r="N24" i="1"/>
  <c r="N17" i="1"/>
  <c r="N13" i="1"/>
  <c r="L73" i="1"/>
  <c r="L63" i="1"/>
  <c r="L54" i="1"/>
  <c r="L46" i="1"/>
  <c r="L41" i="1"/>
  <c r="L26" i="1"/>
  <c r="L20" i="1"/>
  <c r="L15" i="1"/>
  <c r="L11" i="1"/>
  <c r="N8" i="1"/>
  <c r="F72" i="1"/>
  <c r="F63" i="1"/>
  <c r="F61" i="1"/>
  <c r="F58" i="1"/>
  <c r="F53" i="1"/>
  <c r="F45" i="1"/>
  <c r="F40" i="1"/>
  <c r="F38" i="1"/>
  <c r="F36" i="1"/>
  <c r="F34" i="1"/>
  <c r="F31" i="1"/>
  <c r="F26" i="1"/>
  <c r="F19" i="1"/>
  <c r="F14" i="1"/>
  <c r="F9" i="1"/>
  <c r="F6" i="1"/>
  <c r="D65" i="1"/>
  <c r="D49" i="1"/>
  <c r="D56" i="1"/>
  <c r="D42" i="1"/>
  <c r="D29" i="1"/>
  <c r="D21" i="1"/>
  <c r="D17" i="1"/>
  <c r="D12" i="1"/>
</calcChain>
</file>

<file path=xl/sharedStrings.xml><?xml version="1.0" encoding="utf-8"?>
<sst xmlns="http://schemas.openxmlformats.org/spreadsheetml/2006/main" count="240" uniqueCount="103">
  <si>
    <t>Rep1</t>
  </si>
  <si>
    <t>Image 1</t>
  </si>
  <si>
    <t>Length</t>
  </si>
  <si>
    <t>Total length of cell</t>
  </si>
  <si>
    <t>Length of Arp2/3 staining</t>
  </si>
  <si>
    <t>Cell1 top right</t>
  </si>
  <si>
    <t>NaN</t>
  </si>
  <si>
    <t>Cell 2 miffle</t>
  </si>
  <si>
    <t>Cell 3 botom left</t>
  </si>
  <si>
    <t>Cell 4 middle left</t>
  </si>
  <si>
    <t>Image 2</t>
  </si>
  <si>
    <t>Cell 1 top right</t>
  </si>
  <si>
    <t>cell 2 bottom left</t>
  </si>
  <si>
    <t>Image 3</t>
  </si>
  <si>
    <t>Cell 1 top left</t>
  </si>
  <si>
    <t>Cell 2 middle</t>
  </si>
  <si>
    <t>Cell 3 bottom right</t>
  </si>
  <si>
    <t>cell 4 middle bototm</t>
  </si>
  <si>
    <t>Image 4</t>
  </si>
  <si>
    <t>Cell 1 left</t>
  </si>
  <si>
    <t>cell 2 right</t>
  </si>
  <si>
    <t>Image 5</t>
  </si>
  <si>
    <t>Image 6</t>
  </si>
  <si>
    <t>Cell 1 top</t>
  </si>
  <si>
    <t>Cell 2 bottom</t>
  </si>
  <si>
    <t>Length (um)</t>
  </si>
  <si>
    <t>Cell 1 left top</t>
  </si>
  <si>
    <t>Cell 2 right form cell 1</t>
  </si>
  <si>
    <t>Cell 3 right from cell 2</t>
  </si>
  <si>
    <t>Image1</t>
  </si>
  <si>
    <t>cell 4 right from cell 3</t>
  </si>
  <si>
    <t>Cell 5 top from cell 4</t>
  </si>
  <si>
    <t>cell 6 bottom from cell 1</t>
  </si>
  <si>
    <t>cell 7 bottom right</t>
  </si>
  <si>
    <t>Cell 1 middle</t>
  </si>
  <si>
    <t>cell 2 top right</t>
  </si>
  <si>
    <t>cell 3 middle</t>
  </si>
  <si>
    <t>Cell 2 right from cell 1</t>
  </si>
  <si>
    <t>cell 3 Top right</t>
  </si>
  <si>
    <t>Cell 5 next to cell 4</t>
  </si>
  <si>
    <t>Total</t>
  </si>
  <si>
    <t>total</t>
  </si>
  <si>
    <t>Percentage ratio</t>
  </si>
  <si>
    <t>Average for repeat 1</t>
  </si>
  <si>
    <t>Cell 6 bottom left</t>
  </si>
  <si>
    <t>Cell 7 bottom right</t>
  </si>
  <si>
    <t>Avereage for repeat 1</t>
  </si>
  <si>
    <t>Rep2</t>
  </si>
  <si>
    <t>Cell1 top left</t>
  </si>
  <si>
    <t>Cell 3 botom</t>
  </si>
  <si>
    <t>Cell 1 middle left</t>
  </si>
  <si>
    <t>cell 2 middle left</t>
  </si>
  <si>
    <t>Cell 3 middle right</t>
  </si>
  <si>
    <t>Cell 4 middle bottom</t>
  </si>
  <si>
    <t>Cell 2 top right</t>
  </si>
  <si>
    <t>Cell 3 middle bottom</t>
  </si>
  <si>
    <t>CYRI-B GFP</t>
  </si>
  <si>
    <t>GFP</t>
  </si>
  <si>
    <t>Image 7</t>
  </si>
  <si>
    <t>Cell 1 middle top</t>
  </si>
  <si>
    <t>Cell 2 top left</t>
  </si>
  <si>
    <t>Cell 4 bottom left</t>
  </si>
  <si>
    <t>Cell1 middle</t>
  </si>
  <si>
    <t>Cell 3 bottom from cell 2</t>
  </si>
  <si>
    <t>cell 4 bottom right</t>
  </si>
  <si>
    <t>cell 2 middle right</t>
  </si>
  <si>
    <t>Cell 2 middle right</t>
  </si>
  <si>
    <t>Image  4</t>
  </si>
  <si>
    <t>Cell top left</t>
  </si>
  <si>
    <t>Cell 3 middle</t>
  </si>
  <si>
    <t>Cell 4 bottom right</t>
  </si>
  <si>
    <t>Cell 5 bottom for right</t>
  </si>
  <si>
    <t>cell 6 bottom left</t>
  </si>
  <si>
    <t>Cell 2 middle left</t>
  </si>
  <si>
    <t>cell 3 bottom right</t>
  </si>
  <si>
    <t>Cell 5 bottom far right</t>
  </si>
  <si>
    <t>cell 6 top left</t>
  </si>
  <si>
    <t>Average</t>
  </si>
  <si>
    <t>Rep3</t>
  </si>
  <si>
    <t>Cell 3 top right</t>
  </si>
  <si>
    <t>Cell 4 bottom</t>
  </si>
  <si>
    <t>Cell 5 top right</t>
  </si>
  <si>
    <t>Cell 5 middle right</t>
  </si>
  <si>
    <t>Cell 7 bottom left</t>
  </si>
  <si>
    <t>cell 3 right</t>
  </si>
  <si>
    <t>Cell 4 middle far left</t>
  </si>
  <si>
    <t>Cell 2 bellow cell 1</t>
  </si>
  <si>
    <t>Cell 3 bellow cell 2</t>
  </si>
  <si>
    <t>cell 4 middle far left</t>
  </si>
  <si>
    <t>Cell 5 middle bottom</t>
  </si>
  <si>
    <t>CEll1 middle</t>
  </si>
  <si>
    <t>cell 3 bellow cell 1</t>
  </si>
  <si>
    <t>cell 4 middle right top</t>
  </si>
  <si>
    <t>cell 5 top right</t>
  </si>
  <si>
    <t>cell 6</t>
  </si>
  <si>
    <t>Cell middle left</t>
  </si>
  <si>
    <t>cell 2 middle top</t>
  </si>
  <si>
    <t>Cell 3 middle far top</t>
  </si>
  <si>
    <t>Cell 4 middle left bottom</t>
  </si>
  <si>
    <t>Cell 5 bottom right</t>
  </si>
  <si>
    <t>Cell 6</t>
  </si>
  <si>
    <t>Tota;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</si>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</sst>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92"/>
  <sheetViews>
    <sheetView topLeftCell="A65" zoomScale="65" zoomScaleNormal="65" workbookViewId="0">
      <selection activeCell="N92" sqref="N92"/>
    </sheetView>
  </sheetViews>
  <sheetFormatPr baseColWidth="10" defaultRowHeight="16" x14ac:dyDescent="0.2"/>
  <cols>
    <col min="3" max="3" width="14.6640625" bestFit="1" customWidth="1"/>
    <col min="4" max="4" width="21.6640625" bestFit="1" customWidth="1"/>
    <col min="5" max="5" width="23.83203125" bestFit="1" customWidth="1"/>
    <col min="6" max="6" width="14.5" style="1" bestFit="1" customWidth="1"/>
    <col min="11" max="11" width="21" bestFit="1" customWidth="1"/>
    <col min="12" max="12" width="22.5" bestFit="1" customWidth="1"/>
    <col min="13" max="13" width="25.1640625" bestFit="1" customWidth="1"/>
  </cols>
  <sheetData>
    <row r="2" spans="2:43" ht="24" x14ac:dyDescent="0.3">
      <c r="C2" s="6" t="s">
        <v>57</v>
      </c>
      <c r="K2" s="6" t="s">
        <v>56</v>
      </c>
    </row>
    <row r="4" spans="2:43" x14ac:dyDescent="0.2">
      <c r="B4" t="s">
        <v>0</v>
      </c>
      <c r="D4" t="s">
        <v>2</v>
      </c>
      <c r="J4" t="s">
        <v>0</v>
      </c>
      <c r="L4" t="s">
        <v>25</v>
      </c>
    </row>
    <row r="5" spans="2:43" x14ac:dyDescent="0.2">
      <c r="D5" t="s">
        <v>4</v>
      </c>
      <c r="E5" t="s">
        <v>3</v>
      </c>
      <c r="F5" s="1" t="s">
        <v>42</v>
      </c>
      <c r="L5" t="s">
        <v>4</v>
      </c>
      <c r="M5" t="s">
        <v>3</v>
      </c>
      <c r="R5">
        <v>0</v>
      </c>
      <c r="S5">
        <v>71.89</v>
      </c>
      <c r="T5">
        <v>131.036</v>
      </c>
      <c r="U5">
        <v>42.402999999999999</v>
      </c>
      <c r="V5">
        <v>36.345999999999997</v>
      </c>
      <c r="W5">
        <v>36.664999999999999</v>
      </c>
      <c r="X5">
        <v>0</v>
      </c>
      <c r="Y5">
        <v>0</v>
      </c>
      <c r="Z5">
        <v>0</v>
      </c>
      <c r="AA5">
        <v>2.1000000000000001E-2</v>
      </c>
      <c r="AB5">
        <v>42.808999999999997</v>
      </c>
      <c r="AC5">
        <v>363.89800000000002</v>
      </c>
      <c r="AD5">
        <v>0</v>
      </c>
      <c r="AE5">
        <v>0</v>
      </c>
      <c r="AF5">
        <v>0</v>
      </c>
      <c r="AG5">
        <v>32220</v>
      </c>
      <c r="AH5">
        <v>136.77500000000001</v>
      </c>
      <c r="AI5">
        <v>42.722000000000001</v>
      </c>
      <c r="AJ5">
        <v>124.992</v>
      </c>
      <c r="AK5">
        <v>20.951000000000001</v>
      </c>
      <c r="AL5">
        <v>0</v>
      </c>
      <c r="AM5">
        <v>0</v>
      </c>
      <c r="AN5" t="s">
        <v>6</v>
      </c>
      <c r="AO5">
        <v>0</v>
      </c>
      <c r="AP5">
        <v>65535</v>
      </c>
      <c r="AQ5">
        <v>71.89</v>
      </c>
    </row>
    <row r="6" spans="2:43" x14ac:dyDescent="0.2">
      <c r="B6" t="s">
        <v>1</v>
      </c>
      <c r="C6" t="s">
        <v>5</v>
      </c>
      <c r="D6" s="1">
        <v>71.89</v>
      </c>
      <c r="E6">
        <v>229.636</v>
      </c>
      <c r="F6" s="1">
        <f>(D6/E6)*100</f>
        <v>31.306066992980199</v>
      </c>
      <c r="R6">
        <v>0</v>
      </c>
      <c r="S6">
        <v>229.631</v>
      </c>
      <c r="T6">
        <v>131.67400000000001</v>
      </c>
      <c r="U6">
        <v>25.187000000000001</v>
      </c>
      <c r="V6">
        <v>76.197999999999993</v>
      </c>
      <c r="W6">
        <v>53.561999999999998</v>
      </c>
      <c r="X6">
        <v>0</v>
      </c>
      <c r="Y6">
        <v>0</v>
      </c>
      <c r="Z6">
        <v>0</v>
      </c>
      <c r="AA6">
        <v>7.0000000000000001E-3</v>
      </c>
      <c r="AB6">
        <v>80.415000000000006</v>
      </c>
      <c r="AC6">
        <v>2344.9859999999999</v>
      </c>
      <c r="AD6">
        <v>0</v>
      </c>
      <c r="AE6">
        <v>0</v>
      </c>
      <c r="AF6">
        <v>0</v>
      </c>
      <c r="AG6">
        <v>207628</v>
      </c>
      <c r="AH6">
        <v>132.31100000000001</v>
      </c>
      <c r="AI6">
        <v>60.576000000000001</v>
      </c>
      <c r="AJ6">
        <v>20.661999999999999</v>
      </c>
      <c r="AK6">
        <v>42.432000000000002</v>
      </c>
      <c r="AL6">
        <v>0</v>
      </c>
      <c r="AM6">
        <v>0</v>
      </c>
      <c r="AN6" t="s">
        <v>6</v>
      </c>
      <c r="AO6">
        <v>0</v>
      </c>
      <c r="AP6">
        <v>65535</v>
      </c>
      <c r="AQ6">
        <v>229.631</v>
      </c>
    </row>
    <row r="8" spans="2:43" x14ac:dyDescent="0.2">
      <c r="J8" t="s">
        <v>29</v>
      </c>
      <c r="K8" t="s">
        <v>26</v>
      </c>
      <c r="L8">
        <v>9.7690000000000001</v>
      </c>
      <c r="M8">
        <v>125.68300000000001</v>
      </c>
      <c r="N8" s="1">
        <f>(L11/M8)*100</f>
        <v>14.992481083360518</v>
      </c>
    </row>
    <row r="9" spans="2:43" x14ac:dyDescent="0.2">
      <c r="C9" t="s">
        <v>7</v>
      </c>
      <c r="D9">
        <v>8.8079999999999998</v>
      </c>
      <c r="E9">
        <v>180.185</v>
      </c>
      <c r="F9" s="1">
        <f>(D12/E9)*100</f>
        <v>21.588367511169075</v>
      </c>
      <c r="L9">
        <v>5.4109999999999996</v>
      </c>
    </row>
    <row r="10" spans="2:43" x14ac:dyDescent="0.2">
      <c r="D10">
        <v>24.318000000000001</v>
      </c>
      <c r="L10">
        <v>3.6629999999999998</v>
      </c>
    </row>
    <row r="11" spans="2:43" x14ac:dyDescent="0.2">
      <c r="D11">
        <v>5.7729999999999997</v>
      </c>
      <c r="L11" s="1">
        <f>SUM(L8:L10)</f>
        <v>18.843</v>
      </c>
    </row>
    <row r="12" spans="2:43" x14ac:dyDescent="0.2">
      <c r="C12" s="1" t="s">
        <v>40</v>
      </c>
      <c r="D12" s="1">
        <f>SUM(D9:D11)</f>
        <v>38.899000000000001</v>
      </c>
    </row>
    <row r="13" spans="2:43" x14ac:dyDescent="0.2">
      <c r="K13" t="s">
        <v>27</v>
      </c>
      <c r="L13">
        <v>5.17</v>
      </c>
      <c r="M13">
        <v>264.14699999999999</v>
      </c>
      <c r="N13" s="1">
        <f>(L15/M13)*100</f>
        <v>4.9237735049044664</v>
      </c>
    </row>
    <row r="14" spans="2:43" x14ac:dyDescent="0.2">
      <c r="C14" t="s">
        <v>8</v>
      </c>
      <c r="D14">
        <v>41.29</v>
      </c>
      <c r="E14">
        <v>337.82799999999997</v>
      </c>
      <c r="F14" s="1">
        <f>(D17/E14)*100</f>
        <v>46.360870028535231</v>
      </c>
      <c r="L14">
        <v>7.8360000000000003</v>
      </c>
    </row>
    <row r="15" spans="2:43" x14ac:dyDescent="0.2">
      <c r="D15">
        <v>25.096</v>
      </c>
      <c r="L15" s="1">
        <f>SUM(L12:L14)</f>
        <v>13.006</v>
      </c>
    </row>
    <row r="16" spans="2:43" x14ac:dyDescent="0.2">
      <c r="D16">
        <v>90.233999999999995</v>
      </c>
    </row>
    <row r="17" spans="2:14" x14ac:dyDescent="0.2">
      <c r="C17" s="1" t="s">
        <v>40</v>
      </c>
      <c r="D17" s="1">
        <f>SUM(D14:D16)</f>
        <v>156.62</v>
      </c>
      <c r="K17" t="s">
        <v>28</v>
      </c>
      <c r="L17">
        <v>18.056999999999999</v>
      </c>
      <c r="M17">
        <v>243.357</v>
      </c>
      <c r="N17" s="1">
        <f>(L20/M17)*100</f>
        <v>27.588275660860383</v>
      </c>
    </row>
    <row r="18" spans="2:14" x14ac:dyDescent="0.2">
      <c r="L18">
        <v>41.645000000000003</v>
      </c>
    </row>
    <row r="19" spans="2:14" x14ac:dyDescent="0.2">
      <c r="C19" t="s">
        <v>9</v>
      </c>
      <c r="D19">
        <v>38.268000000000001</v>
      </c>
      <c r="E19">
        <v>195.50299999999999</v>
      </c>
      <c r="F19" s="1">
        <f>(D21/E19)*100</f>
        <v>31.917157281473944</v>
      </c>
      <c r="L19">
        <v>7.4359999999999999</v>
      </c>
    </row>
    <row r="20" spans="2:14" x14ac:dyDescent="0.2">
      <c r="D20">
        <v>24.131</v>
      </c>
      <c r="L20" s="1">
        <f>SUM(L17:L19)</f>
        <v>67.138000000000005</v>
      </c>
    </row>
    <row r="21" spans="2:14" x14ac:dyDescent="0.2">
      <c r="C21" s="1" t="s">
        <v>40</v>
      </c>
      <c r="D21" s="1">
        <f>SUM(D19:D20)</f>
        <v>62.399000000000001</v>
      </c>
    </row>
    <row r="24" spans="2:14" x14ac:dyDescent="0.2">
      <c r="K24" t="s">
        <v>30</v>
      </c>
      <c r="L24">
        <v>6.234</v>
      </c>
      <c r="M24">
        <v>187.78100000000001</v>
      </c>
      <c r="N24" s="1">
        <f>(L26/M24)*100</f>
        <v>5.6560567895580487</v>
      </c>
    </row>
    <row r="25" spans="2:14" x14ac:dyDescent="0.2">
      <c r="L25">
        <v>4.3869999999999996</v>
      </c>
    </row>
    <row r="26" spans="2:14" x14ac:dyDescent="0.2">
      <c r="B26" t="s">
        <v>10</v>
      </c>
      <c r="C26" t="s">
        <v>11</v>
      </c>
      <c r="D26">
        <v>13.775</v>
      </c>
      <c r="E26">
        <v>247.64699999999999</v>
      </c>
      <c r="F26" s="1">
        <f>(D29/E26)*100</f>
        <v>33.697965248922863</v>
      </c>
      <c r="L26" s="1">
        <f>SUM(L24:L25)</f>
        <v>10.620999999999999</v>
      </c>
    </row>
    <row r="27" spans="2:14" x14ac:dyDescent="0.2">
      <c r="D27">
        <v>25.672000000000001</v>
      </c>
    </row>
    <row r="28" spans="2:14" x14ac:dyDescent="0.2">
      <c r="D28">
        <v>44.005000000000003</v>
      </c>
      <c r="K28" t="s">
        <v>31</v>
      </c>
      <c r="L28">
        <v>2.5390000000000001</v>
      </c>
      <c r="M28">
        <v>110.899</v>
      </c>
      <c r="N28" s="1">
        <f>(L28/M28)*100</f>
        <v>2.2894705993742055</v>
      </c>
    </row>
    <row r="29" spans="2:14" x14ac:dyDescent="0.2">
      <c r="C29" s="1" t="s">
        <v>41</v>
      </c>
      <c r="D29" s="1">
        <f>SUM(D26:D28)</f>
        <v>83.451999999999998</v>
      </c>
      <c r="L29" s="1"/>
    </row>
    <row r="31" spans="2:14" x14ac:dyDescent="0.2">
      <c r="C31" t="s">
        <v>12</v>
      </c>
      <c r="D31">
        <v>130.21</v>
      </c>
      <c r="E31">
        <v>437.51</v>
      </c>
      <c r="F31" s="1">
        <f>(D31/E31)*100</f>
        <v>29.761605449018308</v>
      </c>
      <c r="K31" t="s">
        <v>32</v>
      </c>
      <c r="L31">
        <v>28.719000000000001</v>
      </c>
      <c r="M31">
        <v>140.77000000000001</v>
      </c>
      <c r="N31" s="1">
        <f>(L31/M31)*100</f>
        <v>20.401363926973076</v>
      </c>
    </row>
    <row r="34" spans="2:14" x14ac:dyDescent="0.2">
      <c r="B34" t="s">
        <v>13</v>
      </c>
      <c r="C34" t="s">
        <v>14</v>
      </c>
      <c r="D34">
        <v>127.672</v>
      </c>
      <c r="E34">
        <v>240.553</v>
      </c>
      <c r="F34" s="1">
        <f>(D34/E34)*100</f>
        <v>53.074374462176735</v>
      </c>
      <c r="K34" t="s">
        <v>33</v>
      </c>
      <c r="L34">
        <v>22.306999999999999</v>
      </c>
      <c r="M34">
        <v>149.46600000000001</v>
      </c>
      <c r="N34" s="1">
        <f>(L34/M34)*100</f>
        <v>14.924464426692358</v>
      </c>
    </row>
    <row r="35" spans="2:14" x14ac:dyDescent="0.2">
      <c r="J35" t="s">
        <v>10</v>
      </c>
    </row>
    <row r="36" spans="2:14" x14ac:dyDescent="0.2">
      <c r="C36" t="s">
        <v>15</v>
      </c>
      <c r="D36">
        <v>157.33000000000001</v>
      </c>
      <c r="E36">
        <v>258.262</v>
      </c>
      <c r="F36" s="1">
        <f>(D36/E36)*100</f>
        <v>60.918756921266002</v>
      </c>
    </row>
    <row r="38" spans="2:14" x14ac:dyDescent="0.2">
      <c r="C38" t="s">
        <v>16</v>
      </c>
      <c r="D38">
        <v>114.185</v>
      </c>
      <c r="E38">
        <v>193.16</v>
      </c>
      <c r="F38" s="1">
        <f>(D38/E38)*100</f>
        <v>59.114205839718373</v>
      </c>
      <c r="K38" t="s">
        <v>34</v>
      </c>
      <c r="L38">
        <v>23.041</v>
      </c>
      <c r="M38">
        <v>229.55099999999999</v>
      </c>
      <c r="N38" s="1">
        <f>(L41/M38)*100</f>
        <v>22.164137816868585</v>
      </c>
    </row>
    <row r="39" spans="2:14" x14ac:dyDescent="0.2">
      <c r="L39">
        <v>11.119</v>
      </c>
    </row>
    <row r="40" spans="2:14" x14ac:dyDescent="0.2">
      <c r="C40" t="s">
        <v>17</v>
      </c>
      <c r="D40">
        <v>43.881</v>
      </c>
      <c r="E40">
        <v>185.85900000000001</v>
      </c>
      <c r="F40" s="1">
        <f>(D42/E40)*100</f>
        <v>35.816398452590406</v>
      </c>
      <c r="L40">
        <v>16.718</v>
      </c>
    </row>
    <row r="41" spans="2:14" x14ac:dyDescent="0.2">
      <c r="D41">
        <v>22.687000000000001</v>
      </c>
      <c r="L41" s="2">
        <f>SUM(L38:L40)</f>
        <v>50.878</v>
      </c>
    </row>
    <row r="42" spans="2:14" x14ac:dyDescent="0.2">
      <c r="C42" s="1" t="s">
        <v>40</v>
      </c>
      <c r="D42" s="1">
        <f>SUM(D40:D41)</f>
        <v>66.567999999999998</v>
      </c>
    </row>
    <row r="43" spans="2:14" x14ac:dyDescent="0.2">
      <c r="K43" t="s">
        <v>35</v>
      </c>
      <c r="L43">
        <v>5.8849999999999998</v>
      </c>
      <c r="M43">
        <v>218.31700000000001</v>
      </c>
      <c r="N43" s="1">
        <f>(L46/M43)*100</f>
        <v>8.2201569277701676</v>
      </c>
    </row>
    <row r="44" spans="2:14" x14ac:dyDescent="0.2">
      <c r="L44">
        <v>3.14</v>
      </c>
    </row>
    <row r="45" spans="2:14" x14ac:dyDescent="0.2">
      <c r="B45" t="s">
        <v>18</v>
      </c>
      <c r="C45" t="s">
        <v>19</v>
      </c>
      <c r="D45">
        <v>24.524000000000001</v>
      </c>
      <c r="E45">
        <v>316.78199999999998</v>
      </c>
      <c r="F45" s="1">
        <f>(D49/E45)*100</f>
        <v>41.534241213200254</v>
      </c>
      <c r="L45">
        <v>8.9209999999999994</v>
      </c>
    </row>
    <row r="46" spans="2:14" x14ac:dyDescent="0.2">
      <c r="D46">
        <v>41.058999999999997</v>
      </c>
      <c r="L46" s="2">
        <f>SUM(L43:L45)</f>
        <v>17.945999999999998</v>
      </c>
    </row>
    <row r="47" spans="2:14" x14ac:dyDescent="0.2">
      <c r="D47">
        <v>41.009</v>
      </c>
    </row>
    <row r="48" spans="2:14" x14ac:dyDescent="0.2">
      <c r="D48">
        <v>24.981000000000002</v>
      </c>
      <c r="J48" t="s">
        <v>13</v>
      </c>
      <c r="K48" t="s">
        <v>36</v>
      </c>
      <c r="L48">
        <v>39.747</v>
      </c>
      <c r="M48">
        <v>488.97300000000001</v>
      </c>
      <c r="N48" s="1">
        <f>(L48/M48)*100</f>
        <v>8.1286696811480397</v>
      </c>
    </row>
    <row r="49" spans="2:14" x14ac:dyDescent="0.2">
      <c r="C49" s="1" t="s">
        <v>40</v>
      </c>
      <c r="D49" s="1">
        <f>SUM(D45:D48)</f>
        <v>131.57300000000001</v>
      </c>
    </row>
    <row r="51" spans="2:14" x14ac:dyDescent="0.2">
      <c r="K51" t="s">
        <v>14</v>
      </c>
      <c r="L51">
        <v>13.913</v>
      </c>
      <c r="M51">
        <v>145.90299999999999</v>
      </c>
      <c r="N51" s="1">
        <f>(L54/M51)*100</f>
        <v>19.259370951933821</v>
      </c>
    </row>
    <row r="52" spans="2:14" x14ac:dyDescent="0.2">
      <c r="L52">
        <v>9.9529999999999994</v>
      </c>
    </row>
    <row r="53" spans="2:14" x14ac:dyDescent="0.2">
      <c r="C53" t="s">
        <v>20</v>
      </c>
      <c r="D53">
        <v>7.15</v>
      </c>
      <c r="E53">
        <v>314.32299999999998</v>
      </c>
      <c r="F53" s="1">
        <f>(D56/E53)*100</f>
        <v>35.688766014577361</v>
      </c>
      <c r="L53">
        <v>4.234</v>
      </c>
    </row>
    <row r="54" spans="2:14" x14ac:dyDescent="0.2">
      <c r="D54">
        <v>57.064</v>
      </c>
      <c r="L54" s="2">
        <f>SUM(L51:L53)</f>
        <v>28.1</v>
      </c>
    </row>
    <row r="55" spans="2:14" x14ac:dyDescent="0.2">
      <c r="D55">
        <v>47.963999999999999</v>
      </c>
    </row>
    <row r="56" spans="2:14" x14ac:dyDescent="0.2">
      <c r="C56" s="1" t="s">
        <v>40</v>
      </c>
      <c r="D56" s="1">
        <f>SUM(D53:D55)</f>
        <v>112.178</v>
      </c>
    </row>
    <row r="57" spans="2:14" x14ac:dyDescent="0.2">
      <c r="K57" t="s">
        <v>37</v>
      </c>
      <c r="L57">
        <v>8.1059999999999999</v>
      </c>
      <c r="M57">
        <v>183.87</v>
      </c>
      <c r="N57" s="1">
        <f>(L63/M57)*100</f>
        <v>29.602436504051777</v>
      </c>
    </row>
    <row r="58" spans="2:14" x14ac:dyDescent="0.2">
      <c r="B58" t="s">
        <v>21</v>
      </c>
      <c r="D58">
        <v>180.44800000000001</v>
      </c>
      <c r="E58">
        <v>277.488</v>
      </c>
      <c r="F58" s="1">
        <f>(D58/E58)*100</f>
        <v>65.029118376290157</v>
      </c>
      <c r="L58">
        <v>9.9550000000000001</v>
      </c>
    </row>
    <row r="59" spans="2:14" x14ac:dyDescent="0.2">
      <c r="L59">
        <v>9.0630000000000006</v>
      </c>
    </row>
    <row r="60" spans="2:14" x14ac:dyDescent="0.2">
      <c r="L60">
        <v>5.7439999999999998</v>
      </c>
    </row>
    <row r="61" spans="2:14" x14ac:dyDescent="0.2">
      <c r="B61" t="s">
        <v>22</v>
      </c>
      <c r="C61" t="s">
        <v>23</v>
      </c>
      <c r="D61">
        <v>193.56700000000001</v>
      </c>
      <c r="E61">
        <v>341.53399999999999</v>
      </c>
      <c r="F61" s="1">
        <f>(D61/E61)*100</f>
        <v>56.675762881587197</v>
      </c>
      <c r="L61">
        <v>9.0190000000000001</v>
      </c>
    </row>
    <row r="62" spans="2:14" x14ac:dyDescent="0.2">
      <c r="L62">
        <v>12.542999999999999</v>
      </c>
    </row>
    <row r="63" spans="2:14" x14ac:dyDescent="0.2">
      <c r="C63" t="s">
        <v>24</v>
      </c>
      <c r="D63">
        <v>20.512</v>
      </c>
      <c r="E63">
        <v>256.721</v>
      </c>
      <c r="F63" s="1">
        <f>(D65/E63)*100</f>
        <v>27.35771518496734</v>
      </c>
      <c r="L63" s="2">
        <f>SUM(L57:L62)</f>
        <v>54.43</v>
      </c>
    </row>
    <row r="64" spans="2:14" x14ac:dyDescent="0.2">
      <c r="D64">
        <v>49.720999999999997</v>
      </c>
    </row>
    <row r="65" spans="3:14" x14ac:dyDescent="0.2">
      <c r="C65" s="1" t="s">
        <v>40</v>
      </c>
      <c r="D65" s="1">
        <f>SUM(D63:D64)</f>
        <v>70.233000000000004</v>
      </c>
    </row>
    <row r="66" spans="3:14" x14ac:dyDescent="0.2">
      <c r="K66" t="s">
        <v>38</v>
      </c>
      <c r="L66">
        <v>16.030999999999999</v>
      </c>
      <c r="M66">
        <v>109.40300000000001</v>
      </c>
      <c r="N66" s="1">
        <f>(L69/M66)*100</f>
        <v>21.24804621445481</v>
      </c>
    </row>
    <row r="67" spans="3:14" x14ac:dyDescent="0.2">
      <c r="L67">
        <v>1.669</v>
      </c>
    </row>
    <row r="68" spans="3:14" x14ac:dyDescent="0.2">
      <c r="L68">
        <v>5.5460000000000003</v>
      </c>
    </row>
    <row r="69" spans="3:14" x14ac:dyDescent="0.2">
      <c r="L69" s="2">
        <f>SUM(L66:L68)</f>
        <v>23.245999999999999</v>
      </c>
    </row>
    <row r="71" spans="3:14" x14ac:dyDescent="0.2">
      <c r="K71" t="s">
        <v>9</v>
      </c>
      <c r="L71">
        <v>14.614000000000001</v>
      </c>
      <c r="M71">
        <v>112.02</v>
      </c>
      <c r="N71" s="1">
        <f>(L73/M71)*100</f>
        <v>18.681485449026962</v>
      </c>
    </row>
    <row r="72" spans="3:14" ht="21" x14ac:dyDescent="0.25">
      <c r="E72" s="3" t="s">
        <v>43</v>
      </c>
      <c r="F72" s="3">
        <f>AVERAGE(F6:F63)</f>
        <v>41.98942479056489</v>
      </c>
      <c r="L72">
        <v>6.3129999999999997</v>
      </c>
    </row>
    <row r="73" spans="3:14" x14ac:dyDescent="0.2">
      <c r="L73" s="2">
        <f>SUM(L71:L72)</f>
        <v>20.927</v>
      </c>
    </row>
    <row r="76" spans="3:14" x14ac:dyDescent="0.2">
      <c r="K76" t="s">
        <v>39</v>
      </c>
      <c r="L76">
        <v>54.137</v>
      </c>
      <c r="M76">
        <v>120.072</v>
      </c>
      <c r="N76" s="1">
        <f>(L76/M76)*100</f>
        <v>45.08711439802785</v>
      </c>
    </row>
    <row r="79" spans="3:14" x14ac:dyDescent="0.2">
      <c r="K79" t="s">
        <v>44</v>
      </c>
      <c r="L79">
        <v>8.3179999999999996</v>
      </c>
      <c r="M79">
        <v>242.244</v>
      </c>
      <c r="N79" s="1">
        <f>(L81/M79)*100</f>
        <v>16.166344677267546</v>
      </c>
    </row>
    <row r="80" spans="3:14" x14ac:dyDescent="0.2">
      <c r="L80">
        <v>30.844000000000001</v>
      </c>
    </row>
    <row r="81" spans="11:14" x14ac:dyDescent="0.2">
      <c r="L81" s="2">
        <f>SUM(L79:L80)</f>
        <v>39.161999999999999</v>
      </c>
    </row>
    <row r="84" spans="11:14" x14ac:dyDescent="0.2">
      <c r="K84" t="s">
        <v>45</v>
      </c>
      <c r="L84">
        <v>7.6050000000000004</v>
      </c>
      <c r="M84">
        <v>124.946</v>
      </c>
      <c r="N84" s="1">
        <f>(L86/M84)*100</f>
        <v>13.25372560946329</v>
      </c>
    </row>
    <row r="85" spans="11:14" x14ac:dyDescent="0.2">
      <c r="L85">
        <v>8.9550000000000001</v>
      </c>
    </row>
    <row r="86" spans="11:14" x14ac:dyDescent="0.2">
      <c r="L86" s="2">
        <f>SUM(L84:L85)</f>
        <v>16.560000000000002</v>
      </c>
    </row>
    <row r="92" spans="11:14" ht="21" x14ac:dyDescent="0.25">
      <c r="M92" s="3" t="s">
        <v>46</v>
      </c>
      <c r="N92" s="3">
        <f>AVERAGE(N8:N84)</f>
        <v>17.211022013043287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5:Q121"/>
  <sheetViews>
    <sheetView topLeftCell="C98" workbookViewId="0">
      <selection activeCell="Q105" sqref="Q105"/>
    </sheetView>
  </sheetViews>
  <sheetFormatPr baseColWidth="10" defaultRowHeight="16" x14ac:dyDescent="0.2"/>
  <cols>
    <col min="6" max="6" width="18" bestFit="1" customWidth="1"/>
    <col min="7" max="7" width="21.6640625" bestFit="1" customWidth="1"/>
    <col min="14" max="14" width="21.1640625" bestFit="1" customWidth="1"/>
  </cols>
  <sheetData>
    <row r="5" spans="5:17" ht="24" x14ac:dyDescent="0.3">
      <c r="F5" s="6" t="s">
        <v>57</v>
      </c>
      <c r="N5" s="6" t="s">
        <v>56</v>
      </c>
    </row>
    <row r="8" spans="5:17" x14ac:dyDescent="0.2">
      <c r="E8" t="s">
        <v>47</v>
      </c>
      <c r="G8" t="s">
        <v>2</v>
      </c>
      <c r="I8" s="1"/>
      <c r="M8" t="s">
        <v>47</v>
      </c>
      <c r="O8" t="s">
        <v>2</v>
      </c>
    </row>
    <row r="9" spans="5:17" x14ac:dyDescent="0.2">
      <c r="G9" t="s">
        <v>4</v>
      </c>
      <c r="H9" t="s">
        <v>3</v>
      </c>
      <c r="I9" s="1" t="s">
        <v>42</v>
      </c>
      <c r="O9" t="s">
        <v>4</v>
      </c>
      <c r="P9" t="s">
        <v>3</v>
      </c>
    </row>
    <row r="10" spans="5:17" x14ac:dyDescent="0.2">
      <c r="E10" t="s">
        <v>1</v>
      </c>
      <c r="F10" t="s">
        <v>48</v>
      </c>
      <c r="G10" s="4">
        <v>63.241</v>
      </c>
      <c r="H10">
        <v>151.303</v>
      </c>
      <c r="I10" s="1">
        <f>(G12/H10)*100</f>
        <v>49.947456428491179</v>
      </c>
      <c r="M10" t="s">
        <v>1</v>
      </c>
      <c r="N10" t="s">
        <v>62</v>
      </c>
      <c r="O10" s="4">
        <v>5.86</v>
      </c>
      <c r="P10">
        <v>105.117</v>
      </c>
      <c r="Q10" s="1">
        <f>(O10/P10)*100</f>
        <v>5.5747405272220485</v>
      </c>
    </row>
    <row r="11" spans="5:17" x14ac:dyDescent="0.2">
      <c r="G11" s="4">
        <v>12.331</v>
      </c>
      <c r="I11" s="1"/>
    </row>
    <row r="12" spans="5:17" x14ac:dyDescent="0.2">
      <c r="F12" s="1" t="s">
        <v>40</v>
      </c>
      <c r="G12" s="1">
        <f>SUM(G10:G11)</f>
        <v>75.572000000000003</v>
      </c>
      <c r="I12" s="1"/>
    </row>
    <row r="13" spans="5:17" x14ac:dyDescent="0.2">
      <c r="G13" s="4"/>
      <c r="I13" s="1"/>
    </row>
    <row r="14" spans="5:17" x14ac:dyDescent="0.2">
      <c r="F14" t="s">
        <v>15</v>
      </c>
      <c r="G14" s="4">
        <v>32.948999999999998</v>
      </c>
      <c r="H14">
        <v>199.12</v>
      </c>
      <c r="I14" s="1">
        <f>(G16/H14)*100</f>
        <v>22.114302932904781</v>
      </c>
      <c r="N14" t="s">
        <v>54</v>
      </c>
      <c r="O14">
        <v>12.592000000000001</v>
      </c>
      <c r="P14">
        <v>82.085999999999999</v>
      </c>
      <c r="Q14" s="1">
        <f>(O14/P14)*100</f>
        <v>15.340009258582462</v>
      </c>
    </row>
    <row r="15" spans="5:17" x14ac:dyDescent="0.2">
      <c r="G15" s="4">
        <v>11.085000000000001</v>
      </c>
      <c r="I15" s="1"/>
      <c r="N15" t="s">
        <v>63</v>
      </c>
      <c r="O15">
        <v>4.109</v>
      </c>
      <c r="P15">
        <v>78.510000000000005</v>
      </c>
      <c r="Q15" s="1">
        <f>(O15/P15)*100</f>
        <v>5.2337281874920389</v>
      </c>
    </row>
    <row r="16" spans="5:17" x14ac:dyDescent="0.2">
      <c r="F16" s="1" t="s">
        <v>40</v>
      </c>
      <c r="G16" s="1">
        <f>SUM(G14:G15)</f>
        <v>44.033999999999999</v>
      </c>
      <c r="I16" s="1"/>
    </row>
    <row r="17" spans="5:17" x14ac:dyDescent="0.2">
      <c r="G17" s="4"/>
      <c r="I17" s="1"/>
      <c r="N17" t="s">
        <v>64</v>
      </c>
      <c r="O17">
        <v>9.0020000000000007</v>
      </c>
      <c r="P17">
        <v>145.65799999999999</v>
      </c>
      <c r="Q17" s="1">
        <f>(O17/P17)*100</f>
        <v>6.1802304027241908</v>
      </c>
    </row>
    <row r="18" spans="5:17" x14ac:dyDescent="0.2">
      <c r="G18" s="4"/>
      <c r="I18" s="1"/>
    </row>
    <row r="19" spans="5:17" x14ac:dyDescent="0.2">
      <c r="F19" t="s">
        <v>49</v>
      </c>
      <c r="G19" s="4">
        <v>31.338999999999999</v>
      </c>
      <c r="H19">
        <v>147.62700000000001</v>
      </c>
      <c r="I19" s="1">
        <f>(G22/H19)*100</f>
        <v>39.989297350755614</v>
      </c>
    </row>
    <row r="20" spans="5:17" x14ac:dyDescent="0.2">
      <c r="G20" s="4">
        <v>13.676</v>
      </c>
      <c r="I20" s="1"/>
    </row>
    <row r="21" spans="5:17" x14ac:dyDescent="0.2">
      <c r="G21" s="4">
        <v>14.02</v>
      </c>
      <c r="I21" s="1"/>
      <c r="M21" t="s">
        <v>10</v>
      </c>
      <c r="N21" t="s">
        <v>50</v>
      </c>
      <c r="O21">
        <v>9.0690000000000008</v>
      </c>
      <c r="P21">
        <v>150.86199999999999</v>
      </c>
      <c r="Q21" s="1">
        <f>(O23/P21)*100</f>
        <v>8.4607124391828297</v>
      </c>
    </row>
    <row r="22" spans="5:17" x14ac:dyDescent="0.2">
      <c r="F22" s="1" t="s">
        <v>40</v>
      </c>
      <c r="G22" s="1">
        <f>SUM(G19:G21)</f>
        <v>59.034999999999997</v>
      </c>
      <c r="I22" s="1"/>
      <c r="O22">
        <v>3.6949999999999998</v>
      </c>
    </row>
    <row r="23" spans="5:17" x14ac:dyDescent="0.2">
      <c r="F23" s="1"/>
      <c r="G23" s="1"/>
      <c r="I23" s="1"/>
      <c r="N23" s="1" t="s">
        <v>40</v>
      </c>
      <c r="O23" s="1">
        <f>SUM(O21:O22)</f>
        <v>12.764000000000001</v>
      </c>
    </row>
    <row r="24" spans="5:17" x14ac:dyDescent="0.2">
      <c r="F24" s="1"/>
      <c r="G24" s="1"/>
      <c r="I24" s="1"/>
    </row>
    <row r="25" spans="5:17" x14ac:dyDescent="0.2">
      <c r="G25" s="4"/>
      <c r="I25" s="1"/>
    </row>
    <row r="26" spans="5:17" x14ac:dyDescent="0.2">
      <c r="G26" s="4"/>
      <c r="I26" s="1"/>
      <c r="N26" t="s">
        <v>65</v>
      </c>
      <c r="O26">
        <v>5.3029999999999999</v>
      </c>
      <c r="P26">
        <v>165.93600000000001</v>
      </c>
      <c r="Q26" s="1">
        <f>(O33/P26)*100</f>
        <v>20.105341818532445</v>
      </c>
    </row>
    <row r="27" spans="5:17" x14ac:dyDescent="0.2">
      <c r="G27" s="4"/>
      <c r="I27" s="1"/>
      <c r="O27">
        <v>12.439</v>
      </c>
    </row>
    <row r="28" spans="5:17" x14ac:dyDescent="0.2">
      <c r="E28" t="s">
        <v>10</v>
      </c>
      <c r="F28" t="s">
        <v>14</v>
      </c>
      <c r="G28" s="4">
        <v>5.766</v>
      </c>
      <c r="H28">
        <v>88.864999999999995</v>
      </c>
      <c r="I28" s="1">
        <f>(G31/H28)*100</f>
        <v>22.949417655995045</v>
      </c>
      <c r="O28">
        <v>3.4140000000000001</v>
      </c>
    </row>
    <row r="29" spans="5:17" x14ac:dyDescent="0.2">
      <c r="G29" s="4">
        <v>9.923</v>
      </c>
      <c r="I29" s="1"/>
      <c r="O29">
        <v>2.11</v>
      </c>
    </row>
    <row r="30" spans="5:17" x14ac:dyDescent="0.2">
      <c r="G30" s="4">
        <v>4.7050000000000001</v>
      </c>
      <c r="I30" s="1"/>
      <c r="O30">
        <v>2.9260000000000002</v>
      </c>
    </row>
    <row r="31" spans="5:17" x14ac:dyDescent="0.2">
      <c r="F31" s="1" t="s">
        <v>41</v>
      </c>
      <c r="G31" s="1">
        <f>SUM(G28:G30)</f>
        <v>20.393999999999998</v>
      </c>
      <c r="I31" s="1"/>
      <c r="O31">
        <v>4.5439999999999996</v>
      </c>
    </row>
    <row r="32" spans="5:17" x14ac:dyDescent="0.2">
      <c r="F32" s="1"/>
      <c r="G32" s="4"/>
      <c r="I32" s="1"/>
      <c r="O32">
        <v>2.6259999999999999</v>
      </c>
    </row>
    <row r="33" spans="5:17" x14ac:dyDescent="0.2">
      <c r="F33" t="s">
        <v>15</v>
      </c>
      <c r="G33">
        <v>109.047</v>
      </c>
      <c r="H33">
        <v>150.25200000000001</v>
      </c>
      <c r="I33" s="2">
        <f>(G33/H33)*100</f>
        <v>72.576072198706171</v>
      </c>
      <c r="N33" s="1" t="s">
        <v>40</v>
      </c>
      <c r="O33" s="1">
        <f>SUM(O26:O32)</f>
        <v>33.362000000000002</v>
      </c>
    </row>
    <row r="34" spans="5:17" x14ac:dyDescent="0.2">
      <c r="I34" s="1"/>
    </row>
    <row r="35" spans="5:17" x14ac:dyDescent="0.2">
      <c r="F35" t="s">
        <v>16</v>
      </c>
      <c r="G35">
        <v>111.691</v>
      </c>
      <c r="H35">
        <v>245.69499999999999</v>
      </c>
      <c r="I35" s="2">
        <f>(G35/H35)*100</f>
        <v>45.459207554081281</v>
      </c>
      <c r="M35" t="s">
        <v>13</v>
      </c>
      <c r="N35" t="s">
        <v>50</v>
      </c>
      <c r="O35">
        <v>5.0170000000000003</v>
      </c>
      <c r="P35">
        <v>230.41300000000001</v>
      </c>
      <c r="Q35" s="1">
        <f>(O39/P35)*100</f>
        <v>26.084899723539905</v>
      </c>
    </row>
    <row r="36" spans="5:17" x14ac:dyDescent="0.2">
      <c r="I36" s="1"/>
      <c r="O36">
        <v>35.539000000000001</v>
      </c>
    </row>
    <row r="37" spans="5:17" x14ac:dyDescent="0.2">
      <c r="I37" s="1"/>
      <c r="O37">
        <v>9.0449999999999999</v>
      </c>
    </row>
    <row r="38" spans="5:17" x14ac:dyDescent="0.2">
      <c r="I38" s="1"/>
      <c r="O38">
        <v>10.502000000000001</v>
      </c>
    </row>
    <row r="39" spans="5:17" x14ac:dyDescent="0.2">
      <c r="I39" s="1"/>
      <c r="N39" s="1" t="s">
        <v>40</v>
      </c>
      <c r="O39" s="1">
        <f>SUM(O35:O38)</f>
        <v>60.103000000000009</v>
      </c>
    </row>
    <row r="40" spans="5:17" x14ac:dyDescent="0.2">
      <c r="I40" s="1"/>
    </row>
    <row r="41" spans="5:17" x14ac:dyDescent="0.2">
      <c r="I41" s="1"/>
    </row>
    <row r="42" spans="5:17" x14ac:dyDescent="0.2">
      <c r="E42" t="s">
        <v>13</v>
      </c>
      <c r="F42" t="s">
        <v>50</v>
      </c>
      <c r="G42" s="4">
        <v>6.484</v>
      </c>
      <c r="H42">
        <v>220.27699999999999</v>
      </c>
      <c r="I42" s="2">
        <f>(G45/H42)*100</f>
        <v>24.770629707141463</v>
      </c>
      <c r="N42" t="s">
        <v>66</v>
      </c>
      <c r="O42">
        <v>14.529</v>
      </c>
      <c r="P42">
        <v>129.88900000000001</v>
      </c>
      <c r="Q42" s="1">
        <f>(O45/P42)*100</f>
        <v>18.448829385090342</v>
      </c>
    </row>
    <row r="43" spans="5:17" x14ac:dyDescent="0.2">
      <c r="G43">
        <v>27.044</v>
      </c>
      <c r="I43" s="1"/>
      <c r="O43">
        <v>4.7279999999999998</v>
      </c>
    </row>
    <row r="44" spans="5:17" x14ac:dyDescent="0.2">
      <c r="G44">
        <v>21.036000000000001</v>
      </c>
      <c r="I44" s="1"/>
      <c r="O44">
        <v>4.7060000000000004</v>
      </c>
    </row>
    <row r="45" spans="5:17" x14ac:dyDescent="0.2">
      <c r="F45" s="1" t="s">
        <v>41</v>
      </c>
      <c r="G45" s="1">
        <f>SUM(G42:G44)</f>
        <v>54.564</v>
      </c>
      <c r="I45" s="1"/>
      <c r="N45" s="1" t="s">
        <v>40</v>
      </c>
      <c r="O45" s="1">
        <f>SUM(O42:O44)</f>
        <v>23.962999999999997</v>
      </c>
    </row>
    <row r="46" spans="5:17" x14ac:dyDescent="0.2">
      <c r="I46" s="1"/>
    </row>
    <row r="47" spans="5:17" x14ac:dyDescent="0.2">
      <c r="F47" t="s">
        <v>15</v>
      </c>
      <c r="G47">
        <v>13.554</v>
      </c>
      <c r="H47">
        <v>137.785</v>
      </c>
      <c r="I47" s="2">
        <f>(G50/H47)*100</f>
        <v>40.484813296077228</v>
      </c>
      <c r="N47" t="s">
        <v>16</v>
      </c>
      <c r="O47">
        <v>3.169</v>
      </c>
      <c r="P47">
        <v>139.636</v>
      </c>
      <c r="Q47" s="1">
        <f>(O47/P47)*100</f>
        <v>2.2694720559168124</v>
      </c>
    </row>
    <row r="48" spans="5:17" x14ac:dyDescent="0.2">
      <c r="G48">
        <v>34.776000000000003</v>
      </c>
      <c r="I48" s="1"/>
    </row>
    <row r="49" spans="5:17" x14ac:dyDescent="0.2">
      <c r="G49">
        <v>7.452</v>
      </c>
      <c r="I49" s="1"/>
      <c r="N49" t="s">
        <v>61</v>
      </c>
      <c r="O49">
        <v>4.1609999999999996</v>
      </c>
      <c r="P49">
        <v>120.405</v>
      </c>
      <c r="Q49" s="1">
        <f>(O52/P49)*100</f>
        <v>10.809351771105852</v>
      </c>
    </row>
    <row r="50" spans="5:17" x14ac:dyDescent="0.2">
      <c r="F50" s="1" t="s">
        <v>41</v>
      </c>
      <c r="G50" s="1">
        <f>SUM(G47:G49)</f>
        <v>55.782000000000004</v>
      </c>
      <c r="I50" s="1"/>
      <c r="O50">
        <v>6.3840000000000003</v>
      </c>
    </row>
    <row r="51" spans="5:17" x14ac:dyDescent="0.2">
      <c r="I51" s="1"/>
      <c r="O51">
        <v>2.4700000000000002</v>
      </c>
    </row>
    <row r="52" spans="5:17" x14ac:dyDescent="0.2">
      <c r="I52" s="1"/>
      <c r="N52" s="1" t="s">
        <v>40</v>
      </c>
      <c r="O52" s="1">
        <f>SUM(O49:O51)</f>
        <v>13.015000000000001</v>
      </c>
    </row>
    <row r="53" spans="5:17" x14ac:dyDescent="0.2">
      <c r="F53" t="s">
        <v>16</v>
      </c>
      <c r="G53">
        <v>21.436</v>
      </c>
      <c r="H53">
        <v>160.70699999999999</v>
      </c>
      <c r="I53" s="2">
        <f>(G57/H53)*100</f>
        <v>26.237189419253674</v>
      </c>
    </row>
    <row r="54" spans="5:17" x14ac:dyDescent="0.2">
      <c r="G54">
        <v>13.371</v>
      </c>
      <c r="I54" s="1"/>
    </row>
    <row r="55" spans="5:17" x14ac:dyDescent="0.2">
      <c r="G55">
        <v>8.8650000000000002</v>
      </c>
      <c r="I55" s="1"/>
      <c r="M55" t="s">
        <v>67</v>
      </c>
      <c r="N55" t="s">
        <v>68</v>
      </c>
      <c r="O55">
        <v>3.24</v>
      </c>
      <c r="P55">
        <v>124.658</v>
      </c>
      <c r="Q55" s="1">
        <f>(O58/P55)*100</f>
        <v>12.346580243546343</v>
      </c>
    </row>
    <row r="56" spans="5:17" x14ac:dyDescent="0.2">
      <c r="G56">
        <v>19.928999999999998</v>
      </c>
      <c r="I56" s="1"/>
      <c r="O56">
        <v>4.2110000000000003</v>
      </c>
    </row>
    <row r="57" spans="5:17" x14ac:dyDescent="0.2">
      <c r="F57" s="1" t="s">
        <v>40</v>
      </c>
      <c r="G57" s="1">
        <f>SUM(G54:G56)</f>
        <v>42.164999999999999</v>
      </c>
      <c r="I57" s="1"/>
      <c r="O57">
        <v>7.94</v>
      </c>
    </row>
    <row r="58" spans="5:17" x14ac:dyDescent="0.2">
      <c r="F58" s="1"/>
      <c r="G58" s="1"/>
      <c r="I58" s="1"/>
      <c r="N58" s="1" t="s">
        <v>40</v>
      </c>
      <c r="O58" s="1">
        <f>SUM(O55:O57)</f>
        <v>15.391000000000002</v>
      </c>
    </row>
    <row r="59" spans="5:17" x14ac:dyDescent="0.2">
      <c r="I59" s="1"/>
    </row>
    <row r="60" spans="5:17" x14ac:dyDescent="0.2">
      <c r="I60" s="1"/>
      <c r="N60" t="s">
        <v>54</v>
      </c>
      <c r="O60">
        <v>15.903</v>
      </c>
      <c r="P60">
        <v>111.004</v>
      </c>
      <c r="Q60" s="1">
        <f>(O62/P60)*100</f>
        <v>18.999315339987746</v>
      </c>
    </row>
    <row r="61" spans="5:17" x14ac:dyDescent="0.2">
      <c r="E61" t="s">
        <v>18</v>
      </c>
      <c r="F61" t="s">
        <v>14</v>
      </c>
      <c r="G61">
        <v>50.283999999999999</v>
      </c>
      <c r="H61">
        <v>167.01</v>
      </c>
      <c r="I61" s="2">
        <f>(G64/H61)*100</f>
        <v>42.147176815759543</v>
      </c>
      <c r="O61">
        <v>5.1870000000000003</v>
      </c>
    </row>
    <row r="62" spans="5:17" x14ac:dyDescent="0.2">
      <c r="G62">
        <v>10.95</v>
      </c>
      <c r="I62" s="1"/>
      <c r="N62" s="1" t="s">
        <v>40</v>
      </c>
      <c r="O62" s="1">
        <f>SUM(O60:O61)</f>
        <v>21.09</v>
      </c>
    </row>
    <row r="63" spans="5:17" x14ac:dyDescent="0.2">
      <c r="G63">
        <v>9.1560000000000006</v>
      </c>
      <c r="I63" s="1"/>
    </row>
    <row r="64" spans="5:17" x14ac:dyDescent="0.2">
      <c r="F64" s="1" t="s">
        <v>40</v>
      </c>
      <c r="G64" s="1">
        <f>SUM(G61:G63)</f>
        <v>70.39</v>
      </c>
      <c r="I64" s="1"/>
    </row>
    <row r="65" spans="5:17" x14ac:dyDescent="0.2">
      <c r="G65" s="1"/>
      <c r="I65" s="1"/>
      <c r="N65" t="s">
        <v>69</v>
      </c>
      <c r="O65">
        <v>130.53299999999999</v>
      </c>
      <c r="P65">
        <v>262.38900000000001</v>
      </c>
      <c r="Q65" s="1">
        <f>(O67/P65)*100</f>
        <v>55.362839143409204</v>
      </c>
    </row>
    <row r="66" spans="5:17" x14ac:dyDescent="0.2">
      <c r="I66" s="1"/>
      <c r="O66">
        <v>14.733000000000001</v>
      </c>
    </row>
    <row r="67" spans="5:17" x14ac:dyDescent="0.2">
      <c r="F67" t="s">
        <v>51</v>
      </c>
      <c r="G67">
        <v>19.399000000000001</v>
      </c>
      <c r="H67">
        <v>77.539000000000001</v>
      </c>
      <c r="I67" s="2">
        <f>(G67/H67)*100</f>
        <v>25.01837784856653</v>
      </c>
      <c r="N67" s="1" t="s">
        <v>40</v>
      </c>
      <c r="O67" s="1">
        <f>SUM(O65:O66)</f>
        <v>145.26599999999999</v>
      </c>
    </row>
    <row r="68" spans="5:17" x14ac:dyDescent="0.2">
      <c r="I68" s="1"/>
    </row>
    <row r="69" spans="5:17" x14ac:dyDescent="0.2">
      <c r="F69" t="s">
        <v>52</v>
      </c>
      <c r="G69">
        <v>63.76</v>
      </c>
      <c r="H69">
        <v>135.53700000000001</v>
      </c>
      <c r="I69" s="2">
        <f>(G69/H69)*100</f>
        <v>47.042504998635053</v>
      </c>
      <c r="N69" t="s">
        <v>70</v>
      </c>
      <c r="O69">
        <v>19.646999999999998</v>
      </c>
      <c r="P69">
        <v>125.955</v>
      </c>
      <c r="Q69" s="1">
        <f>(O71/P69)*100</f>
        <v>18.086618236671825</v>
      </c>
    </row>
    <row r="70" spans="5:17" x14ac:dyDescent="0.2">
      <c r="I70" s="1"/>
      <c r="O70">
        <v>3.1339999999999999</v>
      </c>
    </row>
    <row r="71" spans="5:17" x14ac:dyDescent="0.2">
      <c r="F71" t="s">
        <v>53</v>
      </c>
      <c r="G71">
        <v>4.8579999999999997</v>
      </c>
      <c r="H71">
        <v>86.233000000000004</v>
      </c>
      <c r="I71" s="2">
        <f>(G73/H71)*100</f>
        <v>8.0340472904804408</v>
      </c>
      <c r="N71" s="1" t="s">
        <v>40</v>
      </c>
      <c r="O71" s="1">
        <f>SUM(O69:O70)</f>
        <v>22.780999999999999</v>
      </c>
    </row>
    <row r="72" spans="5:17" x14ac:dyDescent="0.2">
      <c r="F72" s="1"/>
      <c r="G72" s="4">
        <v>2.0699999999999998</v>
      </c>
      <c r="I72" s="1"/>
    </row>
    <row r="73" spans="5:17" x14ac:dyDescent="0.2">
      <c r="F73" s="1" t="s">
        <v>40</v>
      </c>
      <c r="G73" s="1">
        <f>SUM(G71:G72)</f>
        <v>6.927999999999999</v>
      </c>
      <c r="I73" s="1"/>
    </row>
    <row r="74" spans="5:17" x14ac:dyDescent="0.2">
      <c r="I74" s="1"/>
    </row>
    <row r="75" spans="5:17" x14ac:dyDescent="0.2">
      <c r="E75" t="s">
        <v>21</v>
      </c>
      <c r="F75" t="s">
        <v>50</v>
      </c>
      <c r="G75">
        <v>181.476</v>
      </c>
      <c r="H75">
        <v>224.39599999999999</v>
      </c>
      <c r="I75" s="2">
        <f>(G75/H75)*100</f>
        <v>80.873099342234269</v>
      </c>
      <c r="N75" t="s">
        <v>71</v>
      </c>
      <c r="O75">
        <v>5.774</v>
      </c>
      <c r="P75">
        <v>129.36699999999999</v>
      </c>
      <c r="Q75" s="1">
        <f>(O77/P75)*100</f>
        <v>19.646432243153203</v>
      </c>
    </row>
    <row r="76" spans="5:17" x14ac:dyDescent="0.2">
      <c r="I76" s="1"/>
      <c r="O76">
        <v>19.641999999999999</v>
      </c>
    </row>
    <row r="77" spans="5:17" x14ac:dyDescent="0.2">
      <c r="F77" t="s">
        <v>54</v>
      </c>
      <c r="G77">
        <v>6.4390000000000001</v>
      </c>
      <c r="H77">
        <v>346.20100000000002</v>
      </c>
      <c r="I77" s="2">
        <f>(G81/H77)*100</f>
        <v>59.428482297855865</v>
      </c>
      <c r="N77" s="1" t="s">
        <v>40</v>
      </c>
      <c r="O77" s="1">
        <f>SUM(O75:O76)</f>
        <v>25.416</v>
      </c>
    </row>
    <row r="78" spans="5:17" x14ac:dyDescent="0.2">
      <c r="G78">
        <v>8.859</v>
      </c>
      <c r="I78" s="1"/>
    </row>
    <row r="79" spans="5:17" x14ac:dyDescent="0.2">
      <c r="G79">
        <v>92.831999999999994</v>
      </c>
      <c r="I79" s="1"/>
      <c r="N79" t="s">
        <v>72</v>
      </c>
      <c r="O79">
        <v>5.2329999999999997</v>
      </c>
      <c r="P79">
        <v>149.20400000000001</v>
      </c>
      <c r="Q79" s="1">
        <f>(O81/P79)*100</f>
        <v>7.7022063751642058</v>
      </c>
    </row>
    <row r="80" spans="5:17" x14ac:dyDescent="0.2">
      <c r="G80">
        <v>97.611999999999995</v>
      </c>
      <c r="I80" s="1"/>
      <c r="O80">
        <v>6.2590000000000003</v>
      </c>
    </row>
    <row r="81" spans="5:17" x14ac:dyDescent="0.2">
      <c r="F81" s="1" t="s">
        <v>40</v>
      </c>
      <c r="G81" s="1">
        <f>SUM(G77:G80)</f>
        <v>205.74199999999999</v>
      </c>
      <c r="I81" s="1"/>
      <c r="N81" s="1" t="s">
        <v>40</v>
      </c>
      <c r="O81" s="1">
        <f>SUM(O79:O80)</f>
        <v>11.492000000000001</v>
      </c>
    </row>
    <row r="82" spans="5:17" x14ac:dyDescent="0.2">
      <c r="I82" s="1"/>
    </row>
    <row r="83" spans="5:17" x14ac:dyDescent="0.2">
      <c r="F83" t="s">
        <v>55</v>
      </c>
      <c r="G83">
        <v>109.002</v>
      </c>
      <c r="H83">
        <v>310.24299999999999</v>
      </c>
      <c r="I83" s="2">
        <f>(G85/H83)*100</f>
        <v>44.754595591197862</v>
      </c>
    </row>
    <row r="84" spans="5:17" x14ac:dyDescent="0.2">
      <c r="G84">
        <v>29.846</v>
      </c>
      <c r="I84" s="1"/>
      <c r="M84" t="s">
        <v>18</v>
      </c>
      <c r="N84" t="s">
        <v>34</v>
      </c>
      <c r="O84">
        <v>5.78</v>
      </c>
      <c r="P84">
        <v>106.423</v>
      </c>
      <c r="Q84" s="1">
        <f>(O86/P84)*100</f>
        <v>9.2743110042002215</v>
      </c>
    </row>
    <row r="85" spans="5:17" x14ac:dyDescent="0.2">
      <c r="F85" s="1" t="s">
        <v>40</v>
      </c>
      <c r="G85" s="1">
        <f>SUM(G83:G84)</f>
        <v>138.84799999999998</v>
      </c>
      <c r="I85" s="1"/>
      <c r="O85">
        <v>4.09</v>
      </c>
    </row>
    <row r="86" spans="5:17" x14ac:dyDescent="0.2">
      <c r="I86" s="1"/>
      <c r="N86" s="1" t="s">
        <v>40</v>
      </c>
      <c r="O86" s="1">
        <f>SUM(O84:O85)</f>
        <v>9.870000000000001</v>
      </c>
    </row>
    <row r="87" spans="5:17" x14ac:dyDescent="0.2">
      <c r="E87" t="s">
        <v>22</v>
      </c>
      <c r="F87" t="s">
        <v>23</v>
      </c>
      <c r="G87">
        <v>9.9429999999999996</v>
      </c>
      <c r="H87">
        <v>165.15199999999999</v>
      </c>
      <c r="I87" s="2">
        <f>(G90/H87)*100</f>
        <v>32.682014144545626</v>
      </c>
    </row>
    <row r="88" spans="5:17" x14ac:dyDescent="0.2">
      <c r="G88">
        <v>14.754</v>
      </c>
      <c r="I88" s="1"/>
      <c r="N88" t="s">
        <v>73</v>
      </c>
      <c r="O88">
        <v>7.1310000000000002</v>
      </c>
      <c r="P88">
        <v>151.24299999999999</v>
      </c>
      <c r="Q88" s="1">
        <f>(O88/P88)*100</f>
        <v>4.7149289553896709</v>
      </c>
    </row>
    <row r="89" spans="5:17" x14ac:dyDescent="0.2">
      <c r="G89">
        <v>29.277999999999999</v>
      </c>
      <c r="I89" s="1"/>
    </row>
    <row r="90" spans="5:17" x14ac:dyDescent="0.2">
      <c r="F90" s="1" t="s">
        <v>40</v>
      </c>
      <c r="G90" s="1">
        <f>SUM(G87:G89)</f>
        <v>53.974999999999994</v>
      </c>
      <c r="I90" s="1"/>
      <c r="N90" t="s">
        <v>74</v>
      </c>
      <c r="O90">
        <v>5.976</v>
      </c>
      <c r="P90">
        <v>154.828</v>
      </c>
      <c r="Q90" s="1">
        <f>(O93/P90)*100</f>
        <v>44.921461234402052</v>
      </c>
    </row>
    <row r="91" spans="5:17" x14ac:dyDescent="0.2">
      <c r="I91" s="1"/>
      <c r="O91">
        <v>4.6669999999999998</v>
      </c>
    </row>
    <row r="92" spans="5:17" x14ac:dyDescent="0.2">
      <c r="F92" t="s">
        <v>24</v>
      </c>
      <c r="G92">
        <v>20.065000000000001</v>
      </c>
      <c r="H92">
        <v>266.14499999999998</v>
      </c>
      <c r="I92" s="2">
        <f>(G98/H92)*100</f>
        <v>50.87489902121024</v>
      </c>
      <c r="O92">
        <v>58.908000000000001</v>
      </c>
    </row>
    <row r="93" spans="5:17" x14ac:dyDescent="0.2">
      <c r="G93">
        <v>54.378999999999998</v>
      </c>
      <c r="I93" s="1"/>
      <c r="N93" s="1" t="s">
        <v>40</v>
      </c>
      <c r="O93" s="1">
        <f>SUM(O90:O92)</f>
        <v>69.551000000000002</v>
      </c>
    </row>
    <row r="94" spans="5:17" x14ac:dyDescent="0.2">
      <c r="F94" s="1"/>
      <c r="G94" s="4">
        <v>41.402000000000001</v>
      </c>
      <c r="I94" s="1"/>
    </row>
    <row r="95" spans="5:17" x14ac:dyDescent="0.2">
      <c r="G95">
        <v>6.5209999999999999</v>
      </c>
      <c r="I95" s="1"/>
      <c r="N95" t="s">
        <v>75</v>
      </c>
      <c r="O95">
        <v>17.966000000000001</v>
      </c>
      <c r="P95">
        <v>170.18899999999999</v>
      </c>
      <c r="Q95" s="1">
        <f>(O95/P95)*100</f>
        <v>10.556498951166057</v>
      </c>
    </row>
    <row r="96" spans="5:17" x14ac:dyDescent="0.2">
      <c r="G96">
        <v>9.6140000000000008</v>
      </c>
      <c r="I96" s="1"/>
    </row>
    <row r="97" spans="5:17" x14ac:dyDescent="0.2">
      <c r="G97">
        <v>3.42</v>
      </c>
      <c r="I97" s="1"/>
    </row>
    <row r="98" spans="5:17" x14ac:dyDescent="0.2">
      <c r="F98" s="1" t="s">
        <v>40</v>
      </c>
      <c r="G98" s="1">
        <f>SUM(G92:G97)</f>
        <v>135.40099999999998</v>
      </c>
      <c r="I98" s="1"/>
      <c r="N98" t="s">
        <v>76</v>
      </c>
      <c r="O98">
        <v>25.292000000000002</v>
      </c>
      <c r="P98">
        <v>141.80699999999999</v>
      </c>
      <c r="Q98" s="1">
        <f>(O100/P98)*100</f>
        <v>22.309900075454671</v>
      </c>
    </row>
    <row r="99" spans="5:17" x14ac:dyDescent="0.2">
      <c r="I99" s="1"/>
      <c r="O99">
        <v>6.3449999999999998</v>
      </c>
    </row>
    <row r="100" spans="5:17" x14ac:dyDescent="0.2">
      <c r="I100" s="1"/>
      <c r="N100" s="1" t="s">
        <v>40</v>
      </c>
      <c r="O100" s="1">
        <f>SUM(O98:O99)</f>
        <v>31.637</v>
      </c>
    </row>
    <row r="101" spans="5:17" ht="21" x14ac:dyDescent="0.25">
      <c r="E101" t="s">
        <v>58</v>
      </c>
      <c r="F101" t="s">
        <v>59</v>
      </c>
      <c r="G101">
        <v>60.628999999999998</v>
      </c>
      <c r="H101" s="7">
        <v>190.65199999999999</v>
      </c>
      <c r="I101" s="2">
        <f>(G104/H101)*100</f>
        <v>40.552420116232717</v>
      </c>
    </row>
    <row r="102" spans="5:17" x14ac:dyDescent="0.2">
      <c r="G102">
        <v>4.468</v>
      </c>
      <c r="I102" s="1"/>
    </row>
    <row r="103" spans="5:17" x14ac:dyDescent="0.2">
      <c r="G103">
        <v>12.217000000000001</v>
      </c>
      <c r="I103" s="1"/>
    </row>
    <row r="104" spans="5:17" x14ac:dyDescent="0.2">
      <c r="F104" s="1" t="s">
        <v>40</v>
      </c>
      <c r="G104" s="1">
        <f>SUM(G101:G103)</f>
        <v>77.313999999999993</v>
      </c>
      <c r="I104" s="1"/>
    </row>
    <row r="105" spans="5:17" x14ac:dyDescent="0.2">
      <c r="I105" s="1"/>
      <c r="O105" s="1" t="s">
        <v>77</v>
      </c>
      <c r="Q105" s="1">
        <f>AVERAGE(Q10:Q98)</f>
        <v>16.306114636758767</v>
      </c>
    </row>
    <row r="106" spans="5:17" x14ac:dyDescent="0.2">
      <c r="I106" s="1"/>
    </row>
    <row r="107" spans="5:17" x14ac:dyDescent="0.2">
      <c r="F107" t="s">
        <v>60</v>
      </c>
      <c r="G107">
        <v>11.375999999999999</v>
      </c>
      <c r="H107">
        <v>143.828</v>
      </c>
      <c r="I107" s="2">
        <f>(G109/H107)*100</f>
        <v>13.915927357677226</v>
      </c>
    </row>
    <row r="108" spans="5:17" x14ac:dyDescent="0.2">
      <c r="G108">
        <v>8.6389999999999993</v>
      </c>
      <c r="I108" s="1"/>
    </row>
    <row r="109" spans="5:17" x14ac:dyDescent="0.2">
      <c r="F109" s="1" t="s">
        <v>40</v>
      </c>
      <c r="G109" s="1">
        <f>SUM(G107:G108)</f>
        <v>20.015000000000001</v>
      </c>
    </row>
    <row r="111" spans="5:17" x14ac:dyDescent="0.2">
      <c r="F111" t="s">
        <v>16</v>
      </c>
      <c r="G111">
        <v>30.018999999999998</v>
      </c>
      <c r="H111">
        <v>167.74</v>
      </c>
      <c r="I111" s="2">
        <f>(G113/H111)*100</f>
        <v>29.258376058185288</v>
      </c>
    </row>
    <row r="112" spans="5:17" x14ac:dyDescent="0.2">
      <c r="G112">
        <v>19.059000000000001</v>
      </c>
    </row>
    <row r="113" spans="6:9" x14ac:dyDescent="0.2">
      <c r="F113" s="1" t="s">
        <v>40</v>
      </c>
      <c r="G113" s="1">
        <f>SUM(G111:G112)</f>
        <v>49.078000000000003</v>
      </c>
    </row>
    <row r="115" spans="6:9" x14ac:dyDescent="0.2">
      <c r="F115" t="s">
        <v>61</v>
      </c>
      <c r="G115">
        <v>54.787999999999997</v>
      </c>
      <c r="H115">
        <v>142.96600000000001</v>
      </c>
      <c r="I115" s="2">
        <f>(G115/H115)*100</f>
        <v>38.322398332470655</v>
      </c>
    </row>
    <row r="121" spans="6:9" x14ac:dyDescent="0.2">
      <c r="G121" s="1" t="s">
        <v>77</v>
      </c>
      <c r="I121" s="1">
        <f>AVERAGE(I10:I115)</f>
        <v>38.974213898111714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Q119"/>
  <sheetViews>
    <sheetView tabSelected="1" topLeftCell="F96" workbookViewId="0">
      <selection activeCell="Q97" sqref="Q97"/>
    </sheetView>
  </sheetViews>
  <sheetFormatPr baseColWidth="10" defaultRowHeight="16" x14ac:dyDescent="0.2"/>
  <cols>
    <col min="5" max="5" width="18.1640625" bestFit="1" customWidth="1"/>
    <col min="14" max="14" width="16.1640625" bestFit="1" customWidth="1"/>
  </cols>
  <sheetData>
    <row r="6" spans="4:17" ht="24" x14ac:dyDescent="0.3">
      <c r="E6" s="6" t="s">
        <v>57</v>
      </c>
      <c r="N6" s="6" t="s">
        <v>56</v>
      </c>
    </row>
    <row r="9" spans="4:17" x14ac:dyDescent="0.2">
      <c r="D9" t="s">
        <v>78</v>
      </c>
      <c r="F9" t="s">
        <v>2</v>
      </c>
      <c r="H9" s="1"/>
      <c r="M9" t="s">
        <v>78</v>
      </c>
      <c r="O9" t="s">
        <v>2</v>
      </c>
      <c r="Q9" s="1"/>
    </row>
    <row r="10" spans="4:17" x14ac:dyDescent="0.2">
      <c r="F10" t="s">
        <v>4</v>
      </c>
      <c r="G10" t="s">
        <v>3</v>
      </c>
      <c r="H10" s="1" t="s">
        <v>42</v>
      </c>
      <c r="O10" t="s">
        <v>4</v>
      </c>
      <c r="P10" t="s">
        <v>3</v>
      </c>
      <c r="Q10" s="1" t="s">
        <v>42</v>
      </c>
    </row>
    <row r="12" spans="4:17" x14ac:dyDescent="0.2">
      <c r="D12" t="s">
        <v>1</v>
      </c>
      <c r="E12" t="s">
        <v>14</v>
      </c>
      <c r="F12">
        <v>10.393000000000001</v>
      </c>
      <c r="G12">
        <v>200.09</v>
      </c>
      <c r="H12">
        <f>(F16/G12)*100</f>
        <v>46.950372332450399</v>
      </c>
      <c r="M12" t="s">
        <v>1</v>
      </c>
      <c r="N12" t="s">
        <v>23</v>
      </c>
      <c r="O12">
        <v>27.937999999999999</v>
      </c>
      <c r="P12">
        <v>111.151</v>
      </c>
      <c r="Q12">
        <f>(O12/P12)*100</f>
        <v>25.13517647164668</v>
      </c>
    </row>
    <row r="13" spans="4:17" x14ac:dyDescent="0.2">
      <c r="F13">
        <v>64.022000000000006</v>
      </c>
    </row>
    <row r="14" spans="4:17" x14ac:dyDescent="0.2">
      <c r="F14">
        <v>13.694000000000001</v>
      </c>
    </row>
    <row r="15" spans="4:17" x14ac:dyDescent="0.2">
      <c r="F15">
        <v>5.8339999999999996</v>
      </c>
      <c r="N15" t="s">
        <v>86</v>
      </c>
      <c r="O15">
        <v>20.966000000000001</v>
      </c>
      <c r="P15">
        <v>118.861</v>
      </c>
      <c r="Q15">
        <f>(O15/P15)*100</f>
        <v>17.639091039112913</v>
      </c>
    </row>
    <row r="16" spans="4:17" x14ac:dyDescent="0.2">
      <c r="E16" s="1" t="s">
        <v>40</v>
      </c>
      <c r="F16" s="1">
        <f>SUM(F12:F15)</f>
        <v>93.943000000000012</v>
      </c>
    </row>
    <row r="18" spans="5:17" x14ac:dyDescent="0.2">
      <c r="N18" t="s">
        <v>87</v>
      </c>
      <c r="O18">
        <v>6.6340000000000003</v>
      </c>
      <c r="P18">
        <v>119.85599999999999</v>
      </c>
      <c r="Q18">
        <f>(O20/P18)*100</f>
        <v>14.538279268455481</v>
      </c>
    </row>
    <row r="19" spans="5:17" x14ac:dyDescent="0.2">
      <c r="E19" t="s">
        <v>73</v>
      </c>
      <c r="F19">
        <v>14.079000000000001</v>
      </c>
      <c r="G19">
        <v>103.081</v>
      </c>
      <c r="H19">
        <f>(F19/G19)*100</f>
        <v>13.658191131246303</v>
      </c>
      <c r="O19">
        <v>10.791</v>
      </c>
    </row>
    <row r="20" spans="5:17" x14ac:dyDescent="0.2">
      <c r="N20" s="1" t="s">
        <v>40</v>
      </c>
      <c r="O20" s="1">
        <f>SUM(O18:O19)</f>
        <v>17.425000000000001</v>
      </c>
    </row>
    <row r="22" spans="5:17" x14ac:dyDescent="0.2">
      <c r="N22" t="s">
        <v>88</v>
      </c>
      <c r="O22">
        <v>7.38</v>
      </c>
      <c r="P22">
        <v>144.018</v>
      </c>
      <c r="Q22">
        <f>(O24/P22)*100</f>
        <v>10.20705745115194</v>
      </c>
    </row>
    <row r="23" spans="5:17" x14ac:dyDescent="0.2">
      <c r="E23" t="s">
        <v>79</v>
      </c>
      <c r="F23">
        <v>23.728999999999999</v>
      </c>
      <c r="G23">
        <v>310.47000000000003</v>
      </c>
      <c r="H23">
        <f>(F27/G23)*100</f>
        <v>22.459174799497532</v>
      </c>
      <c r="O23">
        <v>7.32</v>
      </c>
    </row>
    <row r="24" spans="5:17" x14ac:dyDescent="0.2">
      <c r="F24">
        <v>10.613</v>
      </c>
      <c r="N24" s="1" t="s">
        <v>40</v>
      </c>
      <c r="O24" s="1">
        <f>SUM(O22:O23)</f>
        <v>14.7</v>
      </c>
    </row>
    <row r="25" spans="5:17" x14ac:dyDescent="0.2">
      <c r="F25">
        <v>17.655000000000001</v>
      </c>
    </row>
    <row r="26" spans="5:17" x14ac:dyDescent="0.2">
      <c r="F26">
        <v>17.731999999999999</v>
      </c>
      <c r="N26" t="s">
        <v>89</v>
      </c>
      <c r="O26">
        <v>12.811999999999999</v>
      </c>
      <c r="P26">
        <v>86.784999999999997</v>
      </c>
      <c r="Q26">
        <f>(O28/P26)*100</f>
        <v>21.9945843175664</v>
      </c>
    </row>
    <row r="27" spans="5:17" x14ac:dyDescent="0.2">
      <c r="E27" s="1" t="s">
        <v>40</v>
      </c>
      <c r="F27" s="1">
        <f>SUM(F23:F26)</f>
        <v>69.728999999999999</v>
      </c>
      <c r="O27">
        <v>6.2759999999999998</v>
      </c>
    </row>
    <row r="28" spans="5:17" x14ac:dyDescent="0.2">
      <c r="N28" s="1" t="s">
        <v>40</v>
      </c>
      <c r="O28" s="1">
        <f>SUM(O26:O27)</f>
        <v>19.088000000000001</v>
      </c>
    </row>
    <row r="30" spans="5:17" x14ac:dyDescent="0.2">
      <c r="E30" t="s">
        <v>80</v>
      </c>
      <c r="F30">
        <v>154.52000000000001</v>
      </c>
      <c r="G30">
        <v>214.60400000000001</v>
      </c>
      <c r="H30">
        <f>(F30/G30)*100</f>
        <v>72.002385789640456</v>
      </c>
    </row>
    <row r="32" spans="5:17" x14ac:dyDescent="0.2">
      <c r="M32" t="s">
        <v>10</v>
      </c>
      <c r="N32" t="s">
        <v>90</v>
      </c>
      <c r="O32">
        <v>1.2749999999999999</v>
      </c>
      <c r="P32">
        <v>89.962000000000003</v>
      </c>
      <c r="Q32">
        <f>(O32/P32)*100</f>
        <v>1.4172650674729328</v>
      </c>
    </row>
    <row r="34" spans="5:17" x14ac:dyDescent="0.2">
      <c r="E34" t="s">
        <v>81</v>
      </c>
      <c r="F34">
        <v>2.778</v>
      </c>
      <c r="G34">
        <v>302.10899999999998</v>
      </c>
      <c r="H34">
        <f>(F42/G34)*100</f>
        <v>45.09001717923001</v>
      </c>
    </row>
    <row r="35" spans="5:17" x14ac:dyDescent="0.2">
      <c r="F35">
        <v>34.741</v>
      </c>
      <c r="N35" t="s">
        <v>65</v>
      </c>
      <c r="O35">
        <v>9.6150000000000002</v>
      </c>
      <c r="P35">
        <v>99.62</v>
      </c>
      <c r="Q35">
        <f>(O37/P35)*100</f>
        <v>13.884762095964664</v>
      </c>
    </row>
    <row r="36" spans="5:17" x14ac:dyDescent="0.2">
      <c r="F36">
        <v>22.204999999999998</v>
      </c>
      <c r="O36">
        <v>4.2169999999999996</v>
      </c>
    </row>
    <row r="37" spans="5:17" x14ac:dyDescent="0.2">
      <c r="F37">
        <v>38.927999999999997</v>
      </c>
      <c r="N37" s="1" t="s">
        <v>40</v>
      </c>
      <c r="O37" s="1">
        <f>SUM(O35:O36)</f>
        <v>13.832000000000001</v>
      </c>
    </row>
    <row r="38" spans="5:17" x14ac:dyDescent="0.2">
      <c r="F38">
        <v>6.3280000000000003</v>
      </c>
    </row>
    <row r="39" spans="5:17" x14ac:dyDescent="0.2">
      <c r="F39">
        <v>3.1030000000000002</v>
      </c>
    </row>
    <row r="40" spans="5:17" x14ac:dyDescent="0.2">
      <c r="F40">
        <v>13.856</v>
      </c>
      <c r="N40" t="s">
        <v>91</v>
      </c>
      <c r="O40">
        <v>5.2430000000000003</v>
      </c>
      <c r="P40">
        <v>113.386</v>
      </c>
      <c r="Q40">
        <f>(O40/P40)*100</f>
        <v>4.6240276577355237</v>
      </c>
    </row>
    <row r="41" spans="5:17" x14ac:dyDescent="0.2">
      <c r="F41">
        <v>14.282</v>
      </c>
    </row>
    <row r="42" spans="5:17" x14ac:dyDescent="0.2">
      <c r="E42" s="1" t="s">
        <v>40</v>
      </c>
      <c r="F42" s="1">
        <f>SUM(F34:F41)</f>
        <v>136.22099999999998</v>
      </c>
    </row>
    <row r="43" spans="5:17" x14ac:dyDescent="0.2">
      <c r="N43" t="s">
        <v>92</v>
      </c>
      <c r="O43">
        <v>6.085</v>
      </c>
      <c r="P43">
        <v>112.93899999999999</v>
      </c>
      <c r="Q43">
        <f>(O45/P43)*100</f>
        <v>5.5162521361088723</v>
      </c>
    </row>
    <row r="44" spans="5:17" x14ac:dyDescent="0.2">
      <c r="O44">
        <v>0.14499999999999999</v>
      </c>
    </row>
    <row r="45" spans="5:17" x14ac:dyDescent="0.2">
      <c r="E45" t="s">
        <v>53</v>
      </c>
      <c r="F45">
        <v>4.2949999999999999</v>
      </c>
      <c r="G45">
        <v>396.79399999999998</v>
      </c>
      <c r="H45">
        <f>(F50/G45)*100</f>
        <v>38.883148434704154</v>
      </c>
      <c r="N45" s="1" t="s">
        <v>40</v>
      </c>
      <c r="O45" s="1">
        <f>SUM(O43:O44)</f>
        <v>6.2299999999999995</v>
      </c>
    </row>
    <row r="46" spans="5:17" x14ac:dyDescent="0.2">
      <c r="F46">
        <v>5.68</v>
      </c>
    </row>
    <row r="47" spans="5:17" x14ac:dyDescent="0.2">
      <c r="F47">
        <v>29.57</v>
      </c>
    </row>
    <row r="48" spans="5:17" x14ac:dyDescent="0.2">
      <c r="F48">
        <v>94.242999999999995</v>
      </c>
      <c r="N48" t="s">
        <v>93</v>
      </c>
      <c r="O48">
        <v>6.806</v>
      </c>
      <c r="P48">
        <v>104.82</v>
      </c>
      <c r="Q48">
        <f>(O52/P48)*100</f>
        <v>14.931310818546079</v>
      </c>
    </row>
    <row r="49" spans="5:17" x14ac:dyDescent="0.2">
      <c r="F49">
        <v>20.498000000000001</v>
      </c>
      <c r="O49">
        <v>1.901</v>
      </c>
    </row>
    <row r="50" spans="5:17" x14ac:dyDescent="0.2">
      <c r="E50" s="1" t="s">
        <v>40</v>
      </c>
      <c r="F50" s="1">
        <f>SUM(F45:F49)</f>
        <v>154.286</v>
      </c>
      <c r="O50">
        <v>1.913</v>
      </c>
    </row>
    <row r="51" spans="5:17" x14ac:dyDescent="0.2">
      <c r="O51">
        <v>5.0309999999999997</v>
      </c>
    </row>
    <row r="52" spans="5:17" x14ac:dyDescent="0.2">
      <c r="N52" s="1" t="s">
        <v>40</v>
      </c>
      <c r="O52" s="1">
        <f>SUM(O48:O51)</f>
        <v>15.651</v>
      </c>
    </row>
    <row r="53" spans="5:17" x14ac:dyDescent="0.2">
      <c r="E53" t="s">
        <v>82</v>
      </c>
      <c r="F53">
        <v>5.79</v>
      </c>
      <c r="G53">
        <v>162.40100000000001</v>
      </c>
      <c r="H53">
        <f>(F53/G53)*100</f>
        <v>3.5652489824570046</v>
      </c>
    </row>
    <row r="54" spans="5:17" x14ac:dyDescent="0.2">
      <c r="N54" t="s">
        <v>94</v>
      </c>
      <c r="O54">
        <v>10.936999999999999</v>
      </c>
      <c r="P54">
        <v>182.19800000000001</v>
      </c>
      <c r="Q54">
        <f>(O60/P54)*100</f>
        <v>26.096334756693263</v>
      </c>
    </row>
    <row r="55" spans="5:17" x14ac:dyDescent="0.2">
      <c r="O55">
        <v>3.258</v>
      </c>
    </row>
    <row r="56" spans="5:17" x14ac:dyDescent="0.2">
      <c r="E56" t="s">
        <v>76</v>
      </c>
      <c r="F56">
        <v>2.8090000000000002</v>
      </c>
      <c r="G56">
        <v>153.58199999999999</v>
      </c>
      <c r="H56">
        <f>(F60/G56)*100</f>
        <v>27.30658540714407</v>
      </c>
      <c r="O56">
        <v>5.0350000000000001</v>
      </c>
    </row>
    <row r="57" spans="5:17" x14ac:dyDescent="0.2">
      <c r="F57">
        <v>9.1999999999999993</v>
      </c>
      <c r="O57">
        <v>2.145</v>
      </c>
    </row>
    <row r="58" spans="5:17" x14ac:dyDescent="0.2">
      <c r="F58">
        <v>8.9600000000000009</v>
      </c>
      <c r="O58">
        <v>7.407</v>
      </c>
    </row>
    <row r="59" spans="5:17" x14ac:dyDescent="0.2">
      <c r="F59">
        <f>SUM(F56:F58)</f>
        <v>20.969000000000001</v>
      </c>
      <c r="O59">
        <v>18.765000000000001</v>
      </c>
    </row>
    <row r="60" spans="5:17" x14ac:dyDescent="0.2">
      <c r="E60" t="s">
        <v>40</v>
      </c>
      <c r="F60" s="1">
        <f>SUM(F56:F59)</f>
        <v>41.938000000000002</v>
      </c>
      <c r="N60" s="1" t="s">
        <v>101</v>
      </c>
      <c r="O60" s="1">
        <f>SUM(O54:O59)</f>
        <v>47.546999999999997</v>
      </c>
    </row>
    <row r="62" spans="5:17" x14ac:dyDescent="0.2">
      <c r="E62" t="s">
        <v>83</v>
      </c>
      <c r="F62">
        <v>11.579000000000001</v>
      </c>
      <c r="G62">
        <v>212.28800000000001</v>
      </c>
      <c r="H62">
        <f>(F64/G62)*100</f>
        <v>12.155185408501659</v>
      </c>
    </row>
    <row r="63" spans="5:17" x14ac:dyDescent="0.2">
      <c r="F63">
        <v>14.225</v>
      </c>
    </row>
    <row r="64" spans="5:17" x14ac:dyDescent="0.2">
      <c r="E64" s="1" t="s">
        <v>40</v>
      </c>
      <c r="F64" s="1">
        <f>SUM(F62:F63)</f>
        <v>25.804000000000002</v>
      </c>
      <c r="M64" t="s">
        <v>13</v>
      </c>
      <c r="N64" t="s">
        <v>95</v>
      </c>
      <c r="O64">
        <v>6.1139999999999999</v>
      </c>
      <c r="P64">
        <v>161.47499999999999</v>
      </c>
      <c r="Q64">
        <f>(O67/P64)*100</f>
        <v>10.165041028022916</v>
      </c>
    </row>
    <row r="65" spans="4:17" x14ac:dyDescent="0.2">
      <c r="O65">
        <v>6.5670000000000002</v>
      </c>
    </row>
    <row r="66" spans="4:17" x14ac:dyDescent="0.2">
      <c r="O66">
        <v>3.7330000000000001</v>
      </c>
    </row>
    <row r="67" spans="4:17" x14ac:dyDescent="0.2">
      <c r="N67" s="1" t="s">
        <v>40</v>
      </c>
      <c r="O67" s="1">
        <f>SUM(O64:O66)</f>
        <v>16.414000000000001</v>
      </c>
    </row>
    <row r="68" spans="4:17" x14ac:dyDescent="0.2">
      <c r="D68" t="s">
        <v>13</v>
      </c>
      <c r="E68" t="s">
        <v>34</v>
      </c>
      <c r="F68">
        <v>5.8209999999999997</v>
      </c>
      <c r="G68">
        <v>150.1</v>
      </c>
      <c r="H68">
        <f>(F71/G68)*100</f>
        <v>13.870086608927384</v>
      </c>
    </row>
    <row r="69" spans="4:17" x14ac:dyDescent="0.2">
      <c r="F69">
        <v>5.9059999999999997</v>
      </c>
    </row>
    <row r="70" spans="4:17" x14ac:dyDescent="0.2">
      <c r="F70">
        <v>9.0920000000000005</v>
      </c>
    </row>
    <row r="71" spans="4:17" x14ac:dyDescent="0.2">
      <c r="E71" s="1" t="s">
        <v>40</v>
      </c>
      <c r="F71" s="1">
        <f>SUM(F68:F70)</f>
        <v>20.819000000000003</v>
      </c>
      <c r="N71" t="s">
        <v>96</v>
      </c>
      <c r="O71">
        <v>7.8810000000000002</v>
      </c>
      <c r="P71">
        <v>164.245</v>
      </c>
      <c r="Q71">
        <f>(O71/P71)*100</f>
        <v>4.7983195835489667</v>
      </c>
    </row>
    <row r="74" spans="4:17" x14ac:dyDescent="0.2">
      <c r="E74" t="s">
        <v>73</v>
      </c>
      <c r="F74">
        <v>108.33199999999999</v>
      </c>
      <c r="G74">
        <v>330.33100000000002</v>
      </c>
      <c r="H74">
        <f>(F76/G74)*100</f>
        <v>35.529514335620931</v>
      </c>
    </row>
    <row r="75" spans="4:17" x14ac:dyDescent="0.2">
      <c r="F75">
        <v>9.0329999999999995</v>
      </c>
      <c r="N75" t="s">
        <v>97</v>
      </c>
      <c r="O75">
        <v>7.44</v>
      </c>
      <c r="P75">
        <v>143.15199999999999</v>
      </c>
      <c r="Q75">
        <f>(O78/P75)*100</f>
        <v>12.829020900860627</v>
      </c>
    </row>
    <row r="76" spans="4:17" x14ac:dyDescent="0.2">
      <c r="E76" s="1" t="s">
        <v>40</v>
      </c>
      <c r="F76" s="1">
        <f>SUM(F74:F75)</f>
        <v>117.36499999999999</v>
      </c>
      <c r="O76">
        <v>3.036</v>
      </c>
    </row>
    <row r="77" spans="4:17" x14ac:dyDescent="0.2">
      <c r="O77">
        <v>7.8890000000000002</v>
      </c>
    </row>
    <row r="78" spans="4:17" x14ac:dyDescent="0.2">
      <c r="N78" s="1" t="s">
        <v>40</v>
      </c>
      <c r="O78" s="1">
        <f>SUM(O75:O77)</f>
        <v>18.365000000000002</v>
      </c>
    </row>
    <row r="79" spans="4:17" x14ac:dyDescent="0.2">
      <c r="E79" t="s">
        <v>84</v>
      </c>
      <c r="F79">
        <v>87.716999999999999</v>
      </c>
      <c r="G79">
        <v>246.494</v>
      </c>
      <c r="H79">
        <f>(F81/G79)*100</f>
        <v>42.564930586545721</v>
      </c>
    </row>
    <row r="80" spans="4:17" x14ac:dyDescent="0.2">
      <c r="F80">
        <v>17.202999999999999</v>
      </c>
      <c r="N80" t="s">
        <v>98</v>
      </c>
      <c r="O80">
        <v>10.635999999999999</v>
      </c>
      <c r="P80">
        <v>132.52500000000001</v>
      </c>
      <c r="Q80">
        <f>(O83/P80)*100</f>
        <v>15.457460856442179</v>
      </c>
    </row>
    <row r="81" spans="4:17" x14ac:dyDescent="0.2">
      <c r="E81" s="1" t="s">
        <v>40</v>
      </c>
      <c r="F81" s="1">
        <f>SUM(F79:F80)</f>
        <v>104.92</v>
      </c>
      <c r="O81">
        <v>7.45</v>
      </c>
    </row>
    <row r="82" spans="4:17" x14ac:dyDescent="0.2">
      <c r="O82">
        <v>2.399</v>
      </c>
    </row>
    <row r="83" spans="4:17" x14ac:dyDescent="0.2">
      <c r="E83" t="s">
        <v>64</v>
      </c>
      <c r="F83">
        <v>48.003999999999998</v>
      </c>
      <c r="G83">
        <v>165.506</v>
      </c>
      <c r="H83">
        <f>(F86/G83)*100</f>
        <v>37.443355527896266</v>
      </c>
      <c r="N83" s="1" t="s">
        <v>40</v>
      </c>
      <c r="O83" s="1">
        <f>SUM(O80:O82)</f>
        <v>20.484999999999999</v>
      </c>
    </row>
    <row r="84" spans="4:17" x14ac:dyDescent="0.2">
      <c r="F84">
        <v>10.084</v>
      </c>
    </row>
    <row r="85" spans="4:17" x14ac:dyDescent="0.2">
      <c r="F85">
        <v>3.883</v>
      </c>
      <c r="N85" t="s">
        <v>99</v>
      </c>
      <c r="O85">
        <v>3.9649999999999999</v>
      </c>
      <c r="P85">
        <v>121.979</v>
      </c>
      <c r="Q85">
        <f>(O87/P85)*100</f>
        <v>12.977643692766788</v>
      </c>
    </row>
    <row r="86" spans="4:17" x14ac:dyDescent="0.2">
      <c r="E86" s="1" t="s">
        <v>40</v>
      </c>
      <c r="F86" s="1">
        <f>SUM(F83:F85)</f>
        <v>61.970999999999997</v>
      </c>
      <c r="O86">
        <v>11.865</v>
      </c>
    </row>
    <row r="87" spans="4:17" x14ac:dyDescent="0.2">
      <c r="N87" s="1" t="s">
        <v>40</v>
      </c>
      <c r="O87" s="1">
        <f>SUM(O85:O86)</f>
        <v>15.83</v>
      </c>
    </row>
    <row r="89" spans="4:17" x14ac:dyDescent="0.2">
      <c r="N89" t="s">
        <v>100</v>
      </c>
      <c r="O89">
        <v>18.294</v>
      </c>
      <c r="P89">
        <v>118.779</v>
      </c>
      <c r="Q89">
        <f>(O92/P89)*100</f>
        <v>31.5358775541131</v>
      </c>
    </row>
    <row r="90" spans="4:17" x14ac:dyDescent="0.2">
      <c r="O90">
        <v>10.862</v>
      </c>
    </row>
    <row r="91" spans="4:17" x14ac:dyDescent="0.2">
      <c r="O91">
        <v>8.3019999999999996</v>
      </c>
    </row>
    <row r="92" spans="4:17" x14ac:dyDescent="0.2">
      <c r="D92" t="s">
        <v>18</v>
      </c>
      <c r="E92" t="s">
        <v>50</v>
      </c>
      <c r="F92">
        <v>29.753</v>
      </c>
      <c r="G92">
        <v>356.97500000000002</v>
      </c>
      <c r="H92">
        <f>(F97/G92)*100</f>
        <v>46.420897821976318</v>
      </c>
      <c r="N92" s="1" t="s">
        <v>40</v>
      </c>
      <c r="O92" s="1">
        <f>SUM(O89:O91)</f>
        <v>37.457999999999998</v>
      </c>
    </row>
    <row r="93" spans="4:17" x14ac:dyDescent="0.2">
      <c r="F93">
        <v>23.151</v>
      </c>
    </row>
    <row r="94" spans="4:17" x14ac:dyDescent="0.2">
      <c r="F94">
        <v>67.626999999999995</v>
      </c>
    </row>
    <row r="95" spans="4:17" x14ac:dyDescent="0.2">
      <c r="F95">
        <v>40.783000000000001</v>
      </c>
    </row>
    <row r="96" spans="4:17" x14ac:dyDescent="0.2">
      <c r="F96">
        <v>4.3970000000000002</v>
      </c>
    </row>
    <row r="97" spans="5:17" ht="21" x14ac:dyDescent="0.25">
      <c r="E97" s="1" t="s">
        <v>40</v>
      </c>
      <c r="F97" s="1">
        <f>SUM(F92:F96)</f>
        <v>165.71099999999998</v>
      </c>
      <c r="P97" s="3" t="s">
        <v>102</v>
      </c>
      <c r="Q97" s="3">
        <f>AVERAGE(Q12:Q92)</f>
        <v>14.338088511541725</v>
      </c>
    </row>
    <row r="100" spans="5:17" x14ac:dyDescent="0.2">
      <c r="E100" t="s">
        <v>65</v>
      </c>
      <c r="F100">
        <v>24.259</v>
      </c>
      <c r="G100">
        <v>273.20600000000002</v>
      </c>
      <c r="H100">
        <f>(F104/G100)*100</f>
        <v>31.70354970242234</v>
      </c>
    </row>
    <row r="101" spans="5:17" x14ac:dyDescent="0.2">
      <c r="F101">
        <v>33.271999999999998</v>
      </c>
    </row>
    <row r="102" spans="5:17" x14ac:dyDescent="0.2">
      <c r="F102">
        <v>8.0150000000000006</v>
      </c>
    </row>
    <row r="103" spans="5:17" x14ac:dyDescent="0.2">
      <c r="F103">
        <v>21.07</v>
      </c>
    </row>
    <row r="104" spans="5:17" x14ac:dyDescent="0.2">
      <c r="E104" s="1" t="s">
        <v>40</v>
      </c>
      <c r="F104" s="1">
        <f>SUM(F100:F103)</f>
        <v>86.615999999999985</v>
      </c>
    </row>
    <row r="107" spans="5:17" x14ac:dyDescent="0.2">
      <c r="E107" t="s">
        <v>74</v>
      </c>
      <c r="F107">
        <v>30.36</v>
      </c>
      <c r="G107">
        <v>203.34700000000001</v>
      </c>
      <c r="H107">
        <f>(F110/G107)*100</f>
        <v>48.518050426118897</v>
      </c>
    </row>
    <row r="108" spans="5:17" x14ac:dyDescent="0.2">
      <c r="F108">
        <v>58.463999999999999</v>
      </c>
    </row>
    <row r="109" spans="5:17" x14ac:dyDescent="0.2">
      <c r="F109">
        <v>9.8360000000000003</v>
      </c>
    </row>
    <row r="110" spans="5:17" x14ac:dyDescent="0.2">
      <c r="E110" s="1" t="s">
        <v>40</v>
      </c>
      <c r="F110" s="1">
        <f>SUM(F107:F109)</f>
        <v>98.66</v>
      </c>
    </row>
    <row r="113" spans="5:8" x14ac:dyDescent="0.2">
      <c r="E113" t="s">
        <v>85</v>
      </c>
      <c r="F113">
        <v>15.976000000000001</v>
      </c>
      <c r="G113">
        <v>124.77500000000001</v>
      </c>
      <c r="H113">
        <f>(F113/G113)*100</f>
        <v>12.803846924464036</v>
      </c>
    </row>
    <row r="119" spans="5:8" ht="19" x14ac:dyDescent="0.25">
      <c r="G119" s="5" t="s">
        <v>77</v>
      </c>
      <c r="H119" s="5">
        <f>AVERAGE(H12:H113)</f>
        <v>32.407325964637849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2021-05-21T14:04:20Z</dcterms:created>
  <dcterms:modified xsi:type="dcterms:W3CDTF">2021-05-29T16:55:58Z</dcterms:modified>
</cp:coreProperties>
</file>